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isakov.OFFICE\Desktop\Konkurs 2021_1\Додатки_Альянс\"/>
    </mc:Choice>
  </mc:AlternateContent>
  <xr:revisionPtr revIDLastSave="0" documentId="13_ncr:1_{255C1A1D-7C16-4012-BC1F-3381EF64F424}" xr6:coauthVersionLast="36" xr6:coauthVersionMax="36" xr10:uidLastSave="{00000000-0000-0000-0000-000000000000}"/>
  <bookViews>
    <workbookView xWindow="3780" yWindow="0" windowWidth="19428" windowHeight="11640" xr2:uid="{00000000-000D-0000-FFFF-FFFF00000000}"/>
  </bookViews>
  <sheets>
    <sheet name="ЗПТ " sheetId="2" r:id="rId1"/>
    <sheet name="профілактика" sheetId="1" r:id="rId2"/>
    <sheet name="ВГС" sheetId="3" r:id="rId3"/>
  </sheets>
  <definedNames>
    <definedName name="_xlnm._FilterDatabase" localSheetId="0" hidden="1">'ЗПТ '!$A$3:$A$7</definedName>
    <definedName name="_xlnm._FilterDatabase" localSheetId="1" hidden="1">профілактика!$A$2:$AO$5</definedName>
    <definedName name="Z_0436CDAD_C63C_4E06_A934_D50B2D2BC761_.wvu.FilterData" localSheetId="1" hidden="1">профілактика!$A$2:$AO$5</definedName>
    <definedName name="Z_0436CDAD_C63C_4E06_A934_D50B2D2BC761_.wvu.PrintArea" localSheetId="1" hidden="1">профілактика!$A$1:$Y$5</definedName>
    <definedName name="Z_1DCAC318_E247_4AE1_A0C0_E393903BC4B5_.wvu.FilterData" localSheetId="1" hidden="1">профілактика!$A$2:$AO$2</definedName>
    <definedName name="Z_34FA952C_E72B_48B6_AF96_087503123C99_.wvu.FilterData" localSheetId="0" hidden="1">'ЗПТ '!$A$3:$A$7</definedName>
    <definedName name="Z_34FA952C_E72B_48B6_AF96_087503123C99_.wvu.PrintArea" localSheetId="0" hidden="1">'ЗПТ '!$A$1:$D$5</definedName>
    <definedName name="Z_3FE0A0B2_26D6_40B0_B98A_156EB2BF78B8_.wvu.FilterData" localSheetId="1" hidden="1">профілактика!$A$2:$AO$5</definedName>
    <definedName name="Z_3FE0A0B2_26D6_40B0_B98A_156EB2BF78B8_.wvu.PrintArea" localSheetId="1" hidden="1">профілактика!$A$1:$Y$5</definedName>
    <definedName name="Z_4041EB9B_CEB9_44D5_BE5B_85B6EAA11D85_.wvu.FilterData" localSheetId="1" hidden="1">профілактика!$A$2:$AO$5</definedName>
    <definedName name="Z_4041EB9B_CEB9_44D5_BE5B_85B6EAA11D85_.wvu.PrintArea" localSheetId="1" hidden="1">профілактика!$A$1:$Y$5</definedName>
    <definedName name="Z_4090B814_EAB1_475F_9B1F_ABE610F3FBFC_.wvu.PrintArea" localSheetId="1" hidden="1">профілактика!$A$1:$Y$5</definedName>
    <definedName name="Z_7A8CBCE8_4E15_4738_9A85_D2061F79C56A_.wvu.FilterData" localSheetId="1" hidden="1">профілактика!$A$2:$AO$5</definedName>
    <definedName name="Z_8077BDCA_D499_41BD_9C48_A7B192E99BC5_.wvu.FilterData" localSheetId="1" hidden="1">профілактика!$A$2:$AO$5</definedName>
    <definedName name="Z_8442AA88_ADEF_4FA4_A0EE_6766316D434A_.wvu.FilterData" localSheetId="0" hidden="1">'ЗПТ '!$A$3:$A$7</definedName>
    <definedName name="Z_8442AA88_ADEF_4FA4_A0EE_6766316D434A_.wvu.PrintArea" localSheetId="0" hidden="1">'ЗПТ '!$A$1:$D$5</definedName>
    <definedName name="Z_90D94AD3_72F0_4571_90B7_50B859C4832B_.wvu.FilterData" localSheetId="0" hidden="1">'ЗПТ '!$A$3:$A$7</definedName>
    <definedName name="Z_90D94AD3_72F0_4571_90B7_50B859C4832B_.wvu.PrintArea" localSheetId="0" hidden="1">'ЗПТ '!$A$1:$D$5</definedName>
    <definedName name="Z_EA954A94_0925_4B55_A5F9_D4174EC390C8_.wvu.FilterData" localSheetId="0" hidden="1">'ЗПТ '!$A$3:$A$7</definedName>
    <definedName name="Z_EA954A94_0925_4B55_A5F9_D4174EC390C8_.wvu.PrintArea" localSheetId="0" hidden="1">'ЗПТ '!$A$1:$D$5</definedName>
    <definedName name="Z_ED3FAEF6_A289_4BF7_B2A8_098382338B0E_.wvu.PrintArea" localSheetId="1" hidden="1">профілактика!$A$1:$Y$5</definedName>
    <definedName name="Z_FFF47F27_3D6D_4EC7_92CF_4C7FC9C598EE_.wvu.FilterData" localSheetId="1" hidden="1">профілактика!$A$2:$AO$5</definedName>
    <definedName name="Z_FFF47F27_3D6D_4EC7_92CF_4C7FC9C598EE_.wvu.PrintArea" localSheetId="1" hidden="1">профілактика!$A$1:$Y$5</definedName>
    <definedName name="_xlnm.Print_Area" localSheetId="0">'ЗПТ '!$A$1:$H$5</definedName>
    <definedName name="_xlnm.Print_Area" localSheetId="1">профілактика!$A$1:$Y$5</definedName>
  </definedNames>
  <calcPr calcId="191029"/>
  <customWorkbookViews>
    <customWorkbookView name="Isakov Viktor - Личное представление" guid="{FFF47F27-3D6D-4EC7-92CF-4C7FC9C598EE}" mergeInterval="0" personalView="1" maximized="1" xWindow="-9" yWindow="-9" windowWidth="1938" windowHeight="1050" activeSheetId="3"/>
    <customWorkbookView name="Sorotsynska Olena - Личное представление" guid="{3FE0A0B2-26D6-40B0-B98A-156EB2BF78B8}" mergeInterval="0" personalView="1" maximized="1" xWindow="55" yWindow="-8" windowWidth="1319" windowHeight="784" activeSheetId="1"/>
    <customWorkbookView name="Yanhol Nadiya - Личное представление" guid="{ED3FAEF6-A289-4BF7-B2A8-098382338B0E}" mergeInterval="0" personalView="1" maximized="1" windowWidth="1916" windowHeight="867" activeSheetId="1"/>
    <customWorkbookView name="Dolechek Olga - Личное представление" guid="{4090B814-EAB1-475F-9B1F-ABE610F3FBFC}" mergeInterval="0" personalView="1" maximized="1" windowWidth="1360" windowHeight="555" activeSheetId="1"/>
    <customWorkbookView name="Yatsyk Vira - Личное представление" guid="{4041EB9B-CEB9-44D5-BE5B-85B6EAA11D85}" mergeInterval="0" personalView="1" maximized="1" xWindow="-8" yWindow="-8" windowWidth="1382" windowHeight="744" activeSheetId="1"/>
    <customWorkbookView name="Khomidova Julia - Личное представление" guid="{0436CDAD-C63C-4E06-A934-D50B2D2BC761}" mergeInterval="0" personalView="1" maximized="1" xWindow="-9" yWindow="-9" windowWidth="1938" windowHeight="1050" activeSheetId="1"/>
  </customWorkbookViews>
</workbook>
</file>

<file path=xl/calcChain.xml><?xml version="1.0" encoding="utf-8"?>
<calcChain xmlns="http://schemas.openxmlformats.org/spreadsheetml/2006/main">
  <c r="D3" i="3" l="1"/>
  <c r="Q5" i="1" l="1"/>
  <c r="AO5" i="1"/>
  <c r="H5" i="2" l="1"/>
  <c r="F5" i="2"/>
  <c r="B5" i="2"/>
  <c r="H4" i="2"/>
  <c r="F4" i="2"/>
  <c r="D4" i="2"/>
  <c r="D5" i="2" l="1"/>
  <c r="AO8" i="1"/>
  <c r="P4" i="1"/>
  <c r="N5" i="1"/>
  <c r="P5" i="1" l="1"/>
  <c r="D8" i="1"/>
  <c r="E5" i="1" l="1"/>
  <c r="G8" i="1" s="1"/>
  <c r="G4" i="1"/>
  <c r="G3" i="1"/>
  <c r="G5" i="1" l="1"/>
  <c r="AN4" i="1" l="1"/>
  <c r="AN3" i="1"/>
  <c r="AL5" i="1"/>
  <c r="AN8" i="1" s="1"/>
  <c r="AK8" i="1"/>
  <c r="AH8" i="1"/>
  <c r="AN5" i="1" l="1"/>
  <c r="AE8" i="1"/>
  <c r="AB8" i="1"/>
  <c r="S4" i="1"/>
  <c r="L8" i="1" l="1"/>
  <c r="M5" i="1"/>
  <c r="O8" i="1" s="1"/>
  <c r="S8" i="1"/>
  <c r="S5" i="1"/>
  <c r="V8" i="1"/>
  <c r="Y8" i="1"/>
</calcChain>
</file>

<file path=xl/sharedStrings.xml><?xml version="1.0" encoding="utf-8"?>
<sst xmlns="http://schemas.openxmlformats.org/spreadsheetml/2006/main" count="82" uniqueCount="51">
  <si>
    <t>Чернігівська</t>
  </si>
  <si>
    <t>Чернівецька</t>
  </si>
  <si>
    <t>Регіон</t>
  </si>
  <si>
    <t>ВСЬОГО</t>
  </si>
  <si>
    <t>Сума фінансування, грн.</t>
  </si>
  <si>
    <t>Кількість конслультувань з видачею Налоксону</t>
  </si>
  <si>
    <t>Вартість послуги, грн.</t>
  </si>
  <si>
    <t>Сума фінансування,  грн.</t>
  </si>
  <si>
    <t>сума фінансування</t>
  </si>
  <si>
    <t>Планове охоплення СП методом PDI</t>
  </si>
  <si>
    <t>Планове охоплення ЛВНІ методом PDI</t>
  </si>
  <si>
    <t>Вартість клієнта ЛВНІ, грн.</t>
  </si>
  <si>
    <t xml:space="preserve">Планове охоплення ЧСЧ </t>
  </si>
  <si>
    <t xml:space="preserve">Планове охоплення </t>
  </si>
  <si>
    <t>Вартість клієнта, грн.</t>
  </si>
  <si>
    <t>Планове охоплення транс* людей методом PDI</t>
  </si>
  <si>
    <t xml:space="preserve">Кількість самотестів на ВІЛ-інфекцію </t>
  </si>
  <si>
    <t>Планове охоплення ЛВНІ</t>
  </si>
  <si>
    <t>Планове охоплення СП</t>
  </si>
  <si>
    <t>Планове охоплення ЧСЧ</t>
  </si>
  <si>
    <t>Планове охоплення клієнтів</t>
  </si>
  <si>
    <t xml:space="preserve">фінансування </t>
  </si>
  <si>
    <t>вартість одиниці</t>
  </si>
  <si>
    <t xml:space="preserve">Планове охоплення "Інші групи"  </t>
  </si>
  <si>
    <t>номер та назва напрямку: ………………….</t>
  </si>
  <si>
    <t>номер та назва напрямку: …………………</t>
  </si>
  <si>
    <t xml:space="preserve">Квота на  область (ЛВНІ) </t>
  </si>
  <si>
    <t>Сума фінансування за компонентом, грн.</t>
  </si>
  <si>
    <t>індикатор</t>
  </si>
  <si>
    <t>1А. Психосоціальний супровід (ПСС) пацієнтів замісної підтримувальної терапії (ЗПТ)</t>
  </si>
  <si>
    <t>2А. Профілактика передозувань</t>
  </si>
  <si>
    <t xml:space="preserve">3А. "Впровадження силами рівних" (PDI): ЛВНІ </t>
  </si>
  <si>
    <t>5А. Мобільна амбулаторія "Івеко"</t>
  </si>
  <si>
    <t>4А. Мобільна амбулаторія "Богдан"</t>
  </si>
  <si>
    <t>8А. "Впровадження силами рівних" (PDI): ЧСЧ</t>
  </si>
  <si>
    <t xml:space="preserve">7А. Доконтактна профілактика (ДКП/PrEP) </t>
  </si>
  <si>
    <t>6А. "Впровадження силами рівних" (PDI): СП</t>
  </si>
  <si>
    <t>9А. Профілактика ВІЛ серед трансґендерних людей</t>
  </si>
  <si>
    <t xml:space="preserve">11А. Оптимізоване виявлення випадків ВІЛ-інфекції (OCF) серед ЛВНІ </t>
  </si>
  <si>
    <t>10А. "Впровадження силами рівних" (PDI): транс* люди</t>
  </si>
  <si>
    <t xml:space="preserve">12А. Оптимізоване виявлення випадків ВІЛ-інфекції (OCF) серед СП </t>
  </si>
  <si>
    <t xml:space="preserve">13А. Оптимізоване виявлення випадків ВІЛ-інфекції (OCF) серед ЧСЧ </t>
  </si>
  <si>
    <t>14А. Кейс-менеджмент/(CITI) 
компоненту  OCF</t>
  </si>
  <si>
    <t>15А. Кейс-менеджмент/(CITI) 
компоненту  профілактика</t>
  </si>
  <si>
    <t>16А. Самотестування на ВІЛ-інфекцію</t>
  </si>
  <si>
    <t>23А. Мікроелімінація ВГС серед ВІЛ/ТБ/ВГС коінфікованих пацієнтів  з груп ризику ЛЖВ, ЛВНІ та їх партнери, ЧСЧ, СП (комплексний пакет послуг)</t>
  </si>
  <si>
    <t>Регіон/місто</t>
  </si>
  <si>
    <t>Квота на область/місто:
кількість 12-ти тижневих курсів лікування</t>
  </si>
  <si>
    <t>Вартість 
1 клієнта на 12 тижнях лікування, грн.,</t>
  </si>
  <si>
    <t>Сума фінансування за напрямком, грн.</t>
  </si>
  <si>
    <t xml:space="preserve">м. Київ,                                                                                                                          ДУ «Інститут епідеміології та інфекційних хвороб ім. Л.В. Громашевського НАМН України»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</si>
</sst>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₴_-;\-* #,##0.00_₴_-;_-* &quot;-&quot;??_₴_-;_-@_-"/>
    <numFmt numFmtId="165" formatCode="0.0"/>
    <numFmt numFmtId="166" formatCode="_-* #,##0.00_р_._-;\-* #,##0.00_р_._-;_-* &quot;-&quot;??_р_.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name val="Arial"/>
      <family val="2"/>
      <charset val="204"/>
    </font>
    <font>
      <sz val="12"/>
      <color theme="1"/>
      <name val="Tahoma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theme="1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Tahoma"/>
      <family val="2"/>
      <charset val="204"/>
    </font>
    <font>
      <b/>
      <sz val="12"/>
      <name val="Tahoma"/>
      <family val="2"/>
      <charset val="204"/>
    </font>
    <font>
      <sz val="12"/>
      <color theme="1"/>
      <name val="Arial"/>
      <family val="2"/>
      <charset val="204"/>
    </font>
    <font>
      <sz val="12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</cellStyleXfs>
  <cellXfs count="97">
    <xf numFmtId="0" fontId="0" fillId="0" borderId="0" xfId="0"/>
    <xf numFmtId="4" fontId="8" fillId="0" borderId="12" xfId="0" applyNumberFormat="1" applyFont="1" applyBorder="1"/>
    <xf numFmtId="4" fontId="8" fillId="0" borderId="1" xfId="0" applyNumberFormat="1" applyFont="1" applyBorder="1" applyAlignment="1">
      <alignment vertical="center" wrapText="1"/>
    </xf>
    <xf numFmtId="0" fontId="0" fillId="0" borderId="0" xfId="0" applyFont="1" applyBorder="1"/>
    <xf numFmtId="0" fontId="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5" xfId="0" applyFont="1" applyBorder="1"/>
    <xf numFmtId="1" fontId="12" fillId="0" borderId="1" xfId="12" applyNumberFormat="1" applyFont="1" applyFill="1" applyBorder="1" applyAlignment="1">
      <alignment horizontal="center" vertical="center" wrapText="1"/>
    </xf>
    <xf numFmtId="4" fontId="12" fillId="0" borderId="1" xfId="12" applyNumberFormat="1" applyFont="1" applyFill="1" applyBorder="1" applyAlignment="1">
      <alignment horizontal="center" vertical="center" wrapText="1"/>
    </xf>
    <xf numFmtId="1" fontId="14" fillId="0" borderId="1" xfId="12" applyNumberFormat="1" applyFont="1" applyFill="1" applyBorder="1" applyAlignment="1">
      <alignment horizontal="center" vertical="center" wrapText="1"/>
    </xf>
    <xf numFmtId="4" fontId="14" fillId="0" borderId="1" xfId="12" applyNumberFormat="1" applyFont="1" applyFill="1" applyBorder="1" applyAlignment="1">
      <alignment horizontal="center" vertical="center" wrapText="1"/>
    </xf>
    <xf numFmtId="1" fontId="0" fillId="0" borderId="0" xfId="0" applyNumberFormat="1" applyFont="1" applyBorder="1"/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4" fontId="11" fillId="0" borderId="1" xfId="12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4" fontId="7" fillId="0" borderId="1" xfId="12" applyNumberFormat="1" applyFont="1" applyFill="1" applyBorder="1" applyAlignment="1">
      <alignment horizontal="center" vertical="center" wrapText="1"/>
    </xf>
    <xf numFmtId="0" fontId="15" fillId="0" borderId="0" xfId="0" applyFont="1" applyBorder="1"/>
    <xf numFmtId="1" fontId="15" fillId="0" borderId="0" xfId="0" applyNumberFormat="1" applyFont="1" applyBorder="1"/>
    <xf numFmtId="0" fontId="15" fillId="0" borderId="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0" fillId="0" borderId="0" xfId="0" applyFont="1" applyAlignment="1"/>
    <xf numFmtId="1" fontId="0" fillId="0" borderId="0" xfId="0" applyNumberFormat="1" applyFont="1"/>
    <xf numFmtId="165" fontId="0" fillId="0" borderId="0" xfId="0" applyNumberFormat="1" applyFont="1"/>
    <xf numFmtId="1" fontId="13" fillId="0" borderId="0" xfId="0" applyNumberFormat="1" applyFont="1" applyBorder="1"/>
    <xf numFmtId="1" fontId="0" fillId="0" borderId="1" xfId="0" applyNumberFormat="1" applyFont="1" applyBorder="1"/>
    <xf numFmtId="165" fontId="0" fillId="0" borderId="0" xfId="0" applyNumberFormat="1" applyFont="1" applyBorder="1"/>
    <xf numFmtId="2" fontId="0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0" fontId="17" fillId="0" borderId="0" xfId="0" applyFont="1"/>
    <xf numFmtId="4" fontId="17" fillId="0" borderId="0" xfId="0" applyNumberFormat="1" applyFont="1"/>
    <xf numFmtId="0" fontId="21" fillId="0" borderId="5" xfId="0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4" fontId="21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7" xfId="0" applyFont="1" applyBorder="1" applyAlignment="1">
      <alignment horizontal="left" wrapText="1"/>
    </xf>
    <xf numFmtId="2" fontId="17" fillId="0" borderId="0" xfId="0" applyNumberFormat="1" applyFont="1"/>
    <xf numFmtId="0" fontId="18" fillId="0" borderId="0" xfId="0" applyFont="1" applyFill="1" applyBorder="1" applyAlignment="1">
      <alignment horizontal="left" vertical="center" wrapText="1"/>
    </xf>
    <xf numFmtId="2" fontId="22" fillId="0" borderId="1" xfId="0" applyNumberFormat="1" applyFont="1" applyBorder="1"/>
    <xf numFmtId="0" fontId="17" fillId="0" borderId="1" xfId="9" applyNumberFormat="1" applyFont="1" applyBorder="1"/>
    <xf numFmtId="4" fontId="16" fillId="0" borderId="1" xfId="0" applyNumberFormat="1" applyFont="1" applyBorder="1"/>
    <xf numFmtId="4" fontId="17" fillId="0" borderId="13" xfId="0" applyNumberFormat="1" applyFont="1" applyBorder="1" applyAlignment="1">
      <alignment horizontal="left" vertical="top" wrapText="1" indent="2"/>
    </xf>
    <xf numFmtId="4" fontId="17" fillId="0" borderId="13" xfId="0" applyNumberFormat="1" applyFont="1" applyBorder="1" applyAlignment="1">
      <alignment horizontal="left" vertical="top" wrapText="1"/>
    </xf>
    <xf numFmtId="1" fontId="17" fillId="0" borderId="13" xfId="0" applyNumberFormat="1" applyFont="1" applyBorder="1" applyAlignment="1">
      <alignment horizontal="right" vertical="top"/>
    </xf>
    <xf numFmtId="4" fontId="17" fillId="0" borderId="13" xfId="0" applyNumberFormat="1" applyFont="1" applyBorder="1" applyAlignment="1">
      <alignment horizontal="right" vertical="top"/>
    </xf>
    <xf numFmtId="9" fontId="17" fillId="0" borderId="13" xfId="9" applyFont="1" applyBorder="1" applyAlignment="1">
      <alignment horizontal="right" vertical="top"/>
    </xf>
    <xf numFmtId="3" fontId="17" fillId="0" borderId="13" xfId="0" applyNumberFormat="1" applyFont="1" applyBorder="1" applyAlignment="1">
      <alignment horizontal="right" vertical="top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2" fontId="8" fillId="9" borderId="1" xfId="0" applyNumberFormat="1" applyFont="1" applyFill="1" applyBorder="1" applyAlignment="1">
      <alignment horizontal="center" vertical="center"/>
    </xf>
    <xf numFmtId="4" fontId="8" fillId="9" borderId="1" xfId="0" applyNumberFormat="1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8" fillId="0" borderId="14" xfId="0" applyNumberFormat="1" applyFont="1" applyFill="1" applyBorder="1" applyAlignment="1" applyProtection="1">
      <alignment horizontal="center" vertical="center"/>
    </xf>
    <xf numFmtId="4" fontId="20" fillId="0" borderId="8" xfId="0" applyNumberFormat="1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2" fontId="20" fillId="0" borderId="8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8" borderId="3" xfId="0" applyFont="1" applyFill="1" applyBorder="1" applyAlignment="1">
      <alignment horizontal="center" vertical="center" wrapText="1"/>
    </xf>
    <xf numFmtId="4" fontId="20" fillId="8" borderId="3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20" fillId="9" borderId="1" xfId="13" applyNumberFormat="1" applyFont="1" applyFill="1" applyBorder="1" applyAlignment="1">
      <alignment horizontal="center" vertical="center" wrapText="1"/>
    </xf>
    <xf numFmtId="4" fontId="20" fillId="0" borderId="1" xfId="13" applyNumberFormat="1" applyFont="1" applyBorder="1" applyAlignment="1">
      <alignment horizontal="center" vertical="center" wrapText="1"/>
    </xf>
    <xf numFmtId="0" fontId="20" fillId="9" borderId="20" xfId="13" applyFont="1" applyFill="1" applyBorder="1" applyAlignment="1">
      <alignment horizontal="center" vertical="center" wrapText="1"/>
    </xf>
    <xf numFmtId="4" fontId="20" fillId="0" borderId="21" xfId="13" applyNumberFormat="1" applyFont="1" applyBorder="1" applyAlignment="1">
      <alignment horizontal="center" vertical="center" wrapText="1"/>
    </xf>
    <xf numFmtId="0" fontId="23" fillId="9" borderId="22" xfId="13" applyFont="1" applyFill="1" applyBorder="1" applyAlignment="1">
      <alignment horizontal="left" vertical="center" wrapText="1"/>
    </xf>
    <xf numFmtId="4" fontId="8" fillId="9" borderId="23" xfId="13" applyNumberFormat="1" applyFont="1" applyFill="1" applyBorder="1" applyAlignment="1">
      <alignment horizontal="center" vertical="center"/>
    </xf>
    <xf numFmtId="4" fontId="8" fillId="0" borderId="23" xfId="13" applyNumberFormat="1" applyFont="1" applyBorder="1" applyAlignment="1">
      <alignment horizontal="center" vertical="center"/>
    </xf>
    <xf numFmtId="4" fontId="8" fillId="0" borderId="24" xfId="13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7" borderId="9" xfId="0" applyFont="1" applyFill="1" applyBorder="1" applyAlignment="1">
      <alignment horizontal="center" vertical="center" wrapText="1"/>
    </xf>
    <xf numFmtId="0" fontId="20" fillId="7" borderId="10" xfId="0" applyFont="1" applyFill="1" applyBorder="1" applyAlignment="1">
      <alignment horizontal="center" vertical="center" wrapText="1"/>
    </xf>
    <xf numFmtId="0" fontId="20" fillId="7" borderId="11" xfId="0" applyFont="1" applyFill="1" applyBorder="1" applyAlignment="1">
      <alignment horizontal="center" vertical="center" wrapText="1"/>
    </xf>
    <xf numFmtId="0" fontId="20" fillId="10" borderId="3" xfId="0" applyFont="1" applyFill="1" applyBorder="1" applyAlignment="1">
      <alignment horizontal="center" vertical="center" wrapText="1"/>
    </xf>
    <xf numFmtId="0" fontId="20" fillId="10" borderId="4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20" fillId="11" borderId="17" xfId="13" applyFont="1" applyFill="1" applyBorder="1" applyAlignment="1">
      <alignment horizontal="center" vertical="center" wrapText="1"/>
    </xf>
    <xf numFmtId="0" fontId="20" fillId="11" borderId="18" xfId="13" applyFont="1" applyFill="1" applyBorder="1" applyAlignment="1">
      <alignment horizontal="center" vertical="center" wrapText="1"/>
    </xf>
    <xf numFmtId="0" fontId="20" fillId="11" borderId="19" xfId="13" applyFont="1" applyFill="1" applyBorder="1" applyAlignment="1">
      <alignment horizontal="center" vertical="center" wrapText="1"/>
    </xf>
  </cellXfs>
  <cellStyles count="14">
    <cellStyle name="Звичайний_Аркуш1" xfId="1" xr:uid="{00000000-0005-0000-0000-000000000000}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7" xr:uid="{00000000-0005-0000-0000-000004000000}"/>
    <cellStyle name="Обычный 5" xfId="10" xr:uid="{00000000-0005-0000-0000-000005000000}"/>
    <cellStyle name="Обычный 6" xfId="13" xr:uid="{00000000-0005-0000-0000-000006000000}"/>
    <cellStyle name="Процентный" xfId="9" builtinId="5"/>
    <cellStyle name="Процентный 2" xfId="4" xr:uid="{00000000-0005-0000-0000-000008000000}"/>
    <cellStyle name="Процентный 3" xfId="8" xr:uid="{00000000-0005-0000-0000-000009000000}"/>
    <cellStyle name="Процентный 4" xfId="11" xr:uid="{00000000-0005-0000-0000-00000A000000}"/>
    <cellStyle name="Финансовый 2" xfId="5" xr:uid="{00000000-0005-0000-0000-00000B000000}"/>
    <cellStyle name="Финансовый 2 2" xfId="12" xr:uid="{00000000-0005-0000-0000-00000C000000}"/>
    <cellStyle name="Финансовый 3" xfId="6" xr:uid="{00000000-0005-0000-0000-00000D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"/>
  <sheetViews>
    <sheetView tabSelected="1" zoomScale="80" zoomScaleNormal="80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C4" sqref="C4"/>
    </sheetView>
  </sheetViews>
  <sheetFormatPr defaultColWidth="19.33203125" defaultRowHeight="14.4" x14ac:dyDescent="0.3"/>
  <cols>
    <col min="1" max="1" width="26.109375" style="4" customWidth="1"/>
    <col min="2" max="2" width="23.6640625" style="25" customWidth="1"/>
    <col min="3" max="3" width="21" style="25" customWidth="1"/>
    <col min="4" max="4" width="29.5546875" style="26" customWidth="1"/>
    <col min="5" max="6" width="18.88671875" style="26" hidden="1" customWidth="1"/>
    <col min="7" max="8" width="18.88671875" style="4" hidden="1" customWidth="1"/>
    <col min="9" max="9" width="0" style="3" hidden="1" customWidth="1"/>
    <col min="10" max="17" width="19.33203125" style="3"/>
    <col min="18" max="255" width="19.33203125" style="4"/>
    <col min="256" max="256" width="26.109375" style="4" customWidth="1"/>
    <col min="257" max="257" width="62.33203125" style="4" customWidth="1"/>
    <col min="258" max="258" width="25" style="4" customWidth="1"/>
    <col min="259" max="259" width="24.33203125" style="4" customWidth="1"/>
    <col min="260" max="260" width="29.5546875" style="4" customWidth="1"/>
    <col min="261" max="265" width="0" style="4" hidden="1" customWidth="1"/>
    <col min="266" max="511" width="19.33203125" style="4"/>
    <col min="512" max="512" width="26.109375" style="4" customWidth="1"/>
    <col min="513" max="513" width="62.33203125" style="4" customWidth="1"/>
    <col min="514" max="514" width="25" style="4" customWidth="1"/>
    <col min="515" max="515" width="24.33203125" style="4" customWidth="1"/>
    <col min="516" max="516" width="29.5546875" style="4" customWidth="1"/>
    <col min="517" max="521" width="0" style="4" hidden="1" customWidth="1"/>
    <col min="522" max="767" width="19.33203125" style="4"/>
    <col min="768" max="768" width="26.109375" style="4" customWidth="1"/>
    <col min="769" max="769" width="62.33203125" style="4" customWidth="1"/>
    <col min="770" max="770" width="25" style="4" customWidth="1"/>
    <col min="771" max="771" width="24.33203125" style="4" customWidth="1"/>
    <col min="772" max="772" width="29.5546875" style="4" customWidth="1"/>
    <col min="773" max="777" width="0" style="4" hidden="1" customWidth="1"/>
    <col min="778" max="1023" width="19.33203125" style="4"/>
    <col min="1024" max="1024" width="26.109375" style="4" customWidth="1"/>
    <col min="1025" max="1025" width="62.33203125" style="4" customWidth="1"/>
    <col min="1026" max="1026" width="25" style="4" customWidth="1"/>
    <col min="1027" max="1027" width="24.33203125" style="4" customWidth="1"/>
    <col min="1028" max="1028" width="29.5546875" style="4" customWidth="1"/>
    <col min="1029" max="1033" width="0" style="4" hidden="1" customWidth="1"/>
    <col min="1034" max="1279" width="19.33203125" style="4"/>
    <col min="1280" max="1280" width="26.109375" style="4" customWidth="1"/>
    <col min="1281" max="1281" width="62.33203125" style="4" customWidth="1"/>
    <col min="1282" max="1282" width="25" style="4" customWidth="1"/>
    <col min="1283" max="1283" width="24.33203125" style="4" customWidth="1"/>
    <col min="1284" max="1284" width="29.5546875" style="4" customWidth="1"/>
    <col min="1285" max="1289" width="0" style="4" hidden="1" customWidth="1"/>
    <col min="1290" max="1535" width="19.33203125" style="4"/>
    <col min="1536" max="1536" width="26.109375" style="4" customWidth="1"/>
    <col min="1537" max="1537" width="62.33203125" style="4" customWidth="1"/>
    <col min="1538" max="1538" width="25" style="4" customWidth="1"/>
    <col min="1539" max="1539" width="24.33203125" style="4" customWidth="1"/>
    <col min="1540" max="1540" width="29.5546875" style="4" customWidth="1"/>
    <col min="1541" max="1545" width="0" style="4" hidden="1" customWidth="1"/>
    <col min="1546" max="1791" width="19.33203125" style="4"/>
    <col min="1792" max="1792" width="26.109375" style="4" customWidth="1"/>
    <col min="1793" max="1793" width="62.33203125" style="4" customWidth="1"/>
    <col min="1794" max="1794" width="25" style="4" customWidth="1"/>
    <col min="1795" max="1795" width="24.33203125" style="4" customWidth="1"/>
    <col min="1796" max="1796" width="29.5546875" style="4" customWidth="1"/>
    <col min="1797" max="1801" width="0" style="4" hidden="1" customWidth="1"/>
    <col min="1802" max="2047" width="19.33203125" style="4"/>
    <col min="2048" max="2048" width="26.109375" style="4" customWidth="1"/>
    <col min="2049" max="2049" width="62.33203125" style="4" customWidth="1"/>
    <col min="2050" max="2050" width="25" style="4" customWidth="1"/>
    <col min="2051" max="2051" width="24.33203125" style="4" customWidth="1"/>
    <col min="2052" max="2052" width="29.5546875" style="4" customWidth="1"/>
    <col min="2053" max="2057" width="0" style="4" hidden="1" customWidth="1"/>
    <col min="2058" max="2303" width="19.33203125" style="4"/>
    <col min="2304" max="2304" width="26.109375" style="4" customWidth="1"/>
    <col min="2305" max="2305" width="62.33203125" style="4" customWidth="1"/>
    <col min="2306" max="2306" width="25" style="4" customWidth="1"/>
    <col min="2307" max="2307" width="24.33203125" style="4" customWidth="1"/>
    <col min="2308" max="2308" width="29.5546875" style="4" customWidth="1"/>
    <col min="2309" max="2313" width="0" style="4" hidden="1" customWidth="1"/>
    <col min="2314" max="2559" width="19.33203125" style="4"/>
    <col min="2560" max="2560" width="26.109375" style="4" customWidth="1"/>
    <col min="2561" max="2561" width="62.33203125" style="4" customWidth="1"/>
    <col min="2562" max="2562" width="25" style="4" customWidth="1"/>
    <col min="2563" max="2563" width="24.33203125" style="4" customWidth="1"/>
    <col min="2564" max="2564" width="29.5546875" style="4" customWidth="1"/>
    <col min="2565" max="2569" width="0" style="4" hidden="1" customWidth="1"/>
    <col min="2570" max="2815" width="19.33203125" style="4"/>
    <col min="2816" max="2816" width="26.109375" style="4" customWidth="1"/>
    <col min="2817" max="2817" width="62.33203125" style="4" customWidth="1"/>
    <col min="2818" max="2818" width="25" style="4" customWidth="1"/>
    <col min="2819" max="2819" width="24.33203125" style="4" customWidth="1"/>
    <col min="2820" max="2820" width="29.5546875" style="4" customWidth="1"/>
    <col min="2821" max="2825" width="0" style="4" hidden="1" customWidth="1"/>
    <col min="2826" max="3071" width="19.33203125" style="4"/>
    <col min="3072" max="3072" width="26.109375" style="4" customWidth="1"/>
    <col min="3073" max="3073" width="62.33203125" style="4" customWidth="1"/>
    <col min="3074" max="3074" width="25" style="4" customWidth="1"/>
    <col min="3075" max="3075" width="24.33203125" style="4" customWidth="1"/>
    <col min="3076" max="3076" width="29.5546875" style="4" customWidth="1"/>
    <col min="3077" max="3081" width="0" style="4" hidden="1" customWidth="1"/>
    <col min="3082" max="3327" width="19.33203125" style="4"/>
    <col min="3328" max="3328" width="26.109375" style="4" customWidth="1"/>
    <col min="3329" max="3329" width="62.33203125" style="4" customWidth="1"/>
    <col min="3330" max="3330" width="25" style="4" customWidth="1"/>
    <col min="3331" max="3331" width="24.33203125" style="4" customWidth="1"/>
    <col min="3332" max="3332" width="29.5546875" style="4" customWidth="1"/>
    <col min="3333" max="3337" width="0" style="4" hidden="1" customWidth="1"/>
    <col min="3338" max="3583" width="19.33203125" style="4"/>
    <col min="3584" max="3584" width="26.109375" style="4" customWidth="1"/>
    <col min="3585" max="3585" width="62.33203125" style="4" customWidth="1"/>
    <col min="3586" max="3586" width="25" style="4" customWidth="1"/>
    <col min="3587" max="3587" width="24.33203125" style="4" customWidth="1"/>
    <col min="3588" max="3588" width="29.5546875" style="4" customWidth="1"/>
    <col min="3589" max="3593" width="0" style="4" hidden="1" customWidth="1"/>
    <col min="3594" max="3839" width="19.33203125" style="4"/>
    <col min="3840" max="3840" width="26.109375" style="4" customWidth="1"/>
    <col min="3841" max="3841" width="62.33203125" style="4" customWidth="1"/>
    <col min="3842" max="3842" width="25" style="4" customWidth="1"/>
    <col min="3843" max="3843" width="24.33203125" style="4" customWidth="1"/>
    <col min="3844" max="3844" width="29.5546875" style="4" customWidth="1"/>
    <col min="3845" max="3849" width="0" style="4" hidden="1" customWidth="1"/>
    <col min="3850" max="4095" width="19.33203125" style="4"/>
    <col min="4096" max="4096" width="26.109375" style="4" customWidth="1"/>
    <col min="4097" max="4097" width="62.33203125" style="4" customWidth="1"/>
    <col min="4098" max="4098" width="25" style="4" customWidth="1"/>
    <col min="4099" max="4099" width="24.33203125" style="4" customWidth="1"/>
    <col min="4100" max="4100" width="29.5546875" style="4" customWidth="1"/>
    <col min="4101" max="4105" width="0" style="4" hidden="1" customWidth="1"/>
    <col min="4106" max="4351" width="19.33203125" style="4"/>
    <col min="4352" max="4352" width="26.109375" style="4" customWidth="1"/>
    <col min="4353" max="4353" width="62.33203125" style="4" customWidth="1"/>
    <col min="4354" max="4354" width="25" style="4" customWidth="1"/>
    <col min="4355" max="4355" width="24.33203125" style="4" customWidth="1"/>
    <col min="4356" max="4356" width="29.5546875" style="4" customWidth="1"/>
    <col min="4357" max="4361" width="0" style="4" hidden="1" customWidth="1"/>
    <col min="4362" max="4607" width="19.33203125" style="4"/>
    <col min="4608" max="4608" width="26.109375" style="4" customWidth="1"/>
    <col min="4609" max="4609" width="62.33203125" style="4" customWidth="1"/>
    <col min="4610" max="4610" width="25" style="4" customWidth="1"/>
    <col min="4611" max="4611" width="24.33203125" style="4" customWidth="1"/>
    <col min="4612" max="4612" width="29.5546875" style="4" customWidth="1"/>
    <col min="4613" max="4617" width="0" style="4" hidden="1" customWidth="1"/>
    <col min="4618" max="4863" width="19.33203125" style="4"/>
    <col min="4864" max="4864" width="26.109375" style="4" customWidth="1"/>
    <col min="4865" max="4865" width="62.33203125" style="4" customWidth="1"/>
    <col min="4866" max="4866" width="25" style="4" customWidth="1"/>
    <col min="4867" max="4867" width="24.33203125" style="4" customWidth="1"/>
    <col min="4868" max="4868" width="29.5546875" style="4" customWidth="1"/>
    <col min="4869" max="4873" width="0" style="4" hidden="1" customWidth="1"/>
    <col min="4874" max="5119" width="19.33203125" style="4"/>
    <col min="5120" max="5120" width="26.109375" style="4" customWidth="1"/>
    <col min="5121" max="5121" width="62.33203125" style="4" customWidth="1"/>
    <col min="5122" max="5122" width="25" style="4" customWidth="1"/>
    <col min="5123" max="5123" width="24.33203125" style="4" customWidth="1"/>
    <col min="5124" max="5124" width="29.5546875" style="4" customWidth="1"/>
    <col min="5125" max="5129" width="0" style="4" hidden="1" customWidth="1"/>
    <col min="5130" max="5375" width="19.33203125" style="4"/>
    <col min="5376" max="5376" width="26.109375" style="4" customWidth="1"/>
    <col min="5377" max="5377" width="62.33203125" style="4" customWidth="1"/>
    <col min="5378" max="5378" width="25" style="4" customWidth="1"/>
    <col min="5379" max="5379" width="24.33203125" style="4" customWidth="1"/>
    <col min="5380" max="5380" width="29.5546875" style="4" customWidth="1"/>
    <col min="5381" max="5385" width="0" style="4" hidden="1" customWidth="1"/>
    <col min="5386" max="5631" width="19.33203125" style="4"/>
    <col min="5632" max="5632" width="26.109375" style="4" customWidth="1"/>
    <col min="5633" max="5633" width="62.33203125" style="4" customWidth="1"/>
    <col min="5634" max="5634" width="25" style="4" customWidth="1"/>
    <col min="5635" max="5635" width="24.33203125" style="4" customWidth="1"/>
    <col min="5636" max="5636" width="29.5546875" style="4" customWidth="1"/>
    <col min="5637" max="5641" width="0" style="4" hidden="1" customWidth="1"/>
    <col min="5642" max="5887" width="19.33203125" style="4"/>
    <col min="5888" max="5888" width="26.109375" style="4" customWidth="1"/>
    <col min="5889" max="5889" width="62.33203125" style="4" customWidth="1"/>
    <col min="5890" max="5890" width="25" style="4" customWidth="1"/>
    <col min="5891" max="5891" width="24.33203125" style="4" customWidth="1"/>
    <col min="5892" max="5892" width="29.5546875" style="4" customWidth="1"/>
    <col min="5893" max="5897" width="0" style="4" hidden="1" customWidth="1"/>
    <col min="5898" max="6143" width="19.33203125" style="4"/>
    <col min="6144" max="6144" width="26.109375" style="4" customWidth="1"/>
    <col min="6145" max="6145" width="62.33203125" style="4" customWidth="1"/>
    <col min="6146" max="6146" width="25" style="4" customWidth="1"/>
    <col min="6147" max="6147" width="24.33203125" style="4" customWidth="1"/>
    <col min="6148" max="6148" width="29.5546875" style="4" customWidth="1"/>
    <col min="6149" max="6153" width="0" style="4" hidden="1" customWidth="1"/>
    <col min="6154" max="6399" width="19.33203125" style="4"/>
    <col min="6400" max="6400" width="26.109375" style="4" customWidth="1"/>
    <col min="6401" max="6401" width="62.33203125" style="4" customWidth="1"/>
    <col min="6402" max="6402" width="25" style="4" customWidth="1"/>
    <col min="6403" max="6403" width="24.33203125" style="4" customWidth="1"/>
    <col min="6404" max="6404" width="29.5546875" style="4" customWidth="1"/>
    <col min="6405" max="6409" width="0" style="4" hidden="1" customWidth="1"/>
    <col min="6410" max="6655" width="19.33203125" style="4"/>
    <col min="6656" max="6656" width="26.109375" style="4" customWidth="1"/>
    <col min="6657" max="6657" width="62.33203125" style="4" customWidth="1"/>
    <col min="6658" max="6658" width="25" style="4" customWidth="1"/>
    <col min="6659" max="6659" width="24.33203125" style="4" customWidth="1"/>
    <col min="6660" max="6660" width="29.5546875" style="4" customWidth="1"/>
    <col min="6661" max="6665" width="0" style="4" hidden="1" customWidth="1"/>
    <col min="6666" max="6911" width="19.33203125" style="4"/>
    <col min="6912" max="6912" width="26.109375" style="4" customWidth="1"/>
    <col min="6913" max="6913" width="62.33203125" style="4" customWidth="1"/>
    <col min="6914" max="6914" width="25" style="4" customWidth="1"/>
    <col min="6915" max="6915" width="24.33203125" style="4" customWidth="1"/>
    <col min="6916" max="6916" width="29.5546875" style="4" customWidth="1"/>
    <col min="6917" max="6921" width="0" style="4" hidden="1" customWidth="1"/>
    <col min="6922" max="7167" width="19.33203125" style="4"/>
    <col min="7168" max="7168" width="26.109375" style="4" customWidth="1"/>
    <col min="7169" max="7169" width="62.33203125" style="4" customWidth="1"/>
    <col min="7170" max="7170" width="25" style="4" customWidth="1"/>
    <col min="7171" max="7171" width="24.33203125" style="4" customWidth="1"/>
    <col min="7172" max="7172" width="29.5546875" style="4" customWidth="1"/>
    <col min="7173" max="7177" width="0" style="4" hidden="1" customWidth="1"/>
    <col min="7178" max="7423" width="19.33203125" style="4"/>
    <col min="7424" max="7424" width="26.109375" style="4" customWidth="1"/>
    <col min="7425" max="7425" width="62.33203125" style="4" customWidth="1"/>
    <col min="7426" max="7426" width="25" style="4" customWidth="1"/>
    <col min="7427" max="7427" width="24.33203125" style="4" customWidth="1"/>
    <col min="7428" max="7428" width="29.5546875" style="4" customWidth="1"/>
    <col min="7429" max="7433" width="0" style="4" hidden="1" customWidth="1"/>
    <col min="7434" max="7679" width="19.33203125" style="4"/>
    <col min="7680" max="7680" width="26.109375" style="4" customWidth="1"/>
    <col min="7681" max="7681" width="62.33203125" style="4" customWidth="1"/>
    <col min="7682" max="7682" width="25" style="4" customWidth="1"/>
    <col min="7683" max="7683" width="24.33203125" style="4" customWidth="1"/>
    <col min="7684" max="7684" width="29.5546875" style="4" customWidth="1"/>
    <col min="7685" max="7689" width="0" style="4" hidden="1" customWidth="1"/>
    <col min="7690" max="7935" width="19.33203125" style="4"/>
    <col min="7936" max="7936" width="26.109375" style="4" customWidth="1"/>
    <col min="7937" max="7937" width="62.33203125" style="4" customWidth="1"/>
    <col min="7938" max="7938" width="25" style="4" customWidth="1"/>
    <col min="7939" max="7939" width="24.33203125" style="4" customWidth="1"/>
    <col min="7940" max="7940" width="29.5546875" style="4" customWidth="1"/>
    <col min="7941" max="7945" width="0" style="4" hidden="1" customWidth="1"/>
    <col min="7946" max="8191" width="19.33203125" style="4"/>
    <col min="8192" max="8192" width="26.109375" style="4" customWidth="1"/>
    <col min="8193" max="8193" width="62.33203125" style="4" customWidth="1"/>
    <col min="8194" max="8194" width="25" style="4" customWidth="1"/>
    <col min="8195" max="8195" width="24.33203125" style="4" customWidth="1"/>
    <col min="8196" max="8196" width="29.5546875" style="4" customWidth="1"/>
    <col min="8197" max="8201" width="0" style="4" hidden="1" customWidth="1"/>
    <col min="8202" max="8447" width="19.33203125" style="4"/>
    <col min="8448" max="8448" width="26.109375" style="4" customWidth="1"/>
    <col min="8449" max="8449" width="62.33203125" style="4" customWidth="1"/>
    <col min="8450" max="8450" width="25" style="4" customWidth="1"/>
    <col min="8451" max="8451" width="24.33203125" style="4" customWidth="1"/>
    <col min="8452" max="8452" width="29.5546875" style="4" customWidth="1"/>
    <col min="8453" max="8457" width="0" style="4" hidden="1" customWidth="1"/>
    <col min="8458" max="8703" width="19.33203125" style="4"/>
    <col min="8704" max="8704" width="26.109375" style="4" customWidth="1"/>
    <col min="8705" max="8705" width="62.33203125" style="4" customWidth="1"/>
    <col min="8706" max="8706" width="25" style="4" customWidth="1"/>
    <col min="8707" max="8707" width="24.33203125" style="4" customWidth="1"/>
    <col min="8708" max="8708" width="29.5546875" style="4" customWidth="1"/>
    <col min="8709" max="8713" width="0" style="4" hidden="1" customWidth="1"/>
    <col min="8714" max="8959" width="19.33203125" style="4"/>
    <col min="8960" max="8960" width="26.109375" style="4" customWidth="1"/>
    <col min="8961" max="8961" width="62.33203125" style="4" customWidth="1"/>
    <col min="8962" max="8962" width="25" style="4" customWidth="1"/>
    <col min="8963" max="8963" width="24.33203125" style="4" customWidth="1"/>
    <col min="8964" max="8964" width="29.5546875" style="4" customWidth="1"/>
    <col min="8965" max="8969" width="0" style="4" hidden="1" customWidth="1"/>
    <col min="8970" max="9215" width="19.33203125" style="4"/>
    <col min="9216" max="9216" width="26.109375" style="4" customWidth="1"/>
    <col min="9217" max="9217" width="62.33203125" style="4" customWidth="1"/>
    <col min="9218" max="9218" width="25" style="4" customWidth="1"/>
    <col min="9219" max="9219" width="24.33203125" style="4" customWidth="1"/>
    <col min="9220" max="9220" width="29.5546875" style="4" customWidth="1"/>
    <col min="9221" max="9225" width="0" style="4" hidden="1" customWidth="1"/>
    <col min="9226" max="9471" width="19.33203125" style="4"/>
    <col min="9472" max="9472" width="26.109375" style="4" customWidth="1"/>
    <col min="9473" max="9473" width="62.33203125" style="4" customWidth="1"/>
    <col min="9474" max="9474" width="25" style="4" customWidth="1"/>
    <col min="9475" max="9475" width="24.33203125" style="4" customWidth="1"/>
    <col min="9476" max="9476" width="29.5546875" style="4" customWidth="1"/>
    <col min="9477" max="9481" width="0" style="4" hidden="1" customWidth="1"/>
    <col min="9482" max="9727" width="19.33203125" style="4"/>
    <col min="9728" max="9728" width="26.109375" style="4" customWidth="1"/>
    <col min="9729" max="9729" width="62.33203125" style="4" customWidth="1"/>
    <col min="9730" max="9730" width="25" style="4" customWidth="1"/>
    <col min="9731" max="9731" width="24.33203125" style="4" customWidth="1"/>
    <col min="9732" max="9732" width="29.5546875" style="4" customWidth="1"/>
    <col min="9733" max="9737" width="0" style="4" hidden="1" customWidth="1"/>
    <col min="9738" max="9983" width="19.33203125" style="4"/>
    <col min="9984" max="9984" width="26.109375" style="4" customWidth="1"/>
    <col min="9985" max="9985" width="62.33203125" style="4" customWidth="1"/>
    <col min="9986" max="9986" width="25" style="4" customWidth="1"/>
    <col min="9987" max="9987" width="24.33203125" style="4" customWidth="1"/>
    <col min="9988" max="9988" width="29.5546875" style="4" customWidth="1"/>
    <col min="9989" max="9993" width="0" style="4" hidden="1" customWidth="1"/>
    <col min="9994" max="10239" width="19.33203125" style="4"/>
    <col min="10240" max="10240" width="26.109375" style="4" customWidth="1"/>
    <col min="10241" max="10241" width="62.33203125" style="4" customWidth="1"/>
    <col min="10242" max="10242" width="25" style="4" customWidth="1"/>
    <col min="10243" max="10243" width="24.33203125" style="4" customWidth="1"/>
    <col min="10244" max="10244" width="29.5546875" style="4" customWidth="1"/>
    <col min="10245" max="10249" width="0" style="4" hidden="1" customWidth="1"/>
    <col min="10250" max="10495" width="19.33203125" style="4"/>
    <col min="10496" max="10496" width="26.109375" style="4" customWidth="1"/>
    <col min="10497" max="10497" width="62.33203125" style="4" customWidth="1"/>
    <col min="10498" max="10498" width="25" style="4" customWidth="1"/>
    <col min="10499" max="10499" width="24.33203125" style="4" customWidth="1"/>
    <col min="10500" max="10500" width="29.5546875" style="4" customWidth="1"/>
    <col min="10501" max="10505" width="0" style="4" hidden="1" customWidth="1"/>
    <col min="10506" max="10751" width="19.33203125" style="4"/>
    <col min="10752" max="10752" width="26.109375" style="4" customWidth="1"/>
    <col min="10753" max="10753" width="62.33203125" style="4" customWidth="1"/>
    <col min="10754" max="10754" width="25" style="4" customWidth="1"/>
    <col min="10755" max="10755" width="24.33203125" style="4" customWidth="1"/>
    <col min="10756" max="10756" width="29.5546875" style="4" customWidth="1"/>
    <col min="10757" max="10761" width="0" style="4" hidden="1" customWidth="1"/>
    <col min="10762" max="11007" width="19.33203125" style="4"/>
    <col min="11008" max="11008" width="26.109375" style="4" customWidth="1"/>
    <col min="11009" max="11009" width="62.33203125" style="4" customWidth="1"/>
    <col min="11010" max="11010" width="25" style="4" customWidth="1"/>
    <col min="11011" max="11011" width="24.33203125" style="4" customWidth="1"/>
    <col min="11012" max="11012" width="29.5546875" style="4" customWidth="1"/>
    <col min="11013" max="11017" width="0" style="4" hidden="1" customWidth="1"/>
    <col min="11018" max="11263" width="19.33203125" style="4"/>
    <col min="11264" max="11264" width="26.109375" style="4" customWidth="1"/>
    <col min="11265" max="11265" width="62.33203125" style="4" customWidth="1"/>
    <col min="11266" max="11266" width="25" style="4" customWidth="1"/>
    <col min="11267" max="11267" width="24.33203125" style="4" customWidth="1"/>
    <col min="11268" max="11268" width="29.5546875" style="4" customWidth="1"/>
    <col min="11269" max="11273" width="0" style="4" hidden="1" customWidth="1"/>
    <col min="11274" max="11519" width="19.33203125" style="4"/>
    <col min="11520" max="11520" width="26.109375" style="4" customWidth="1"/>
    <col min="11521" max="11521" width="62.33203125" style="4" customWidth="1"/>
    <col min="11522" max="11522" width="25" style="4" customWidth="1"/>
    <col min="11523" max="11523" width="24.33203125" style="4" customWidth="1"/>
    <col min="11524" max="11524" width="29.5546875" style="4" customWidth="1"/>
    <col min="11525" max="11529" width="0" style="4" hidden="1" customWidth="1"/>
    <col min="11530" max="11775" width="19.33203125" style="4"/>
    <col min="11776" max="11776" width="26.109375" style="4" customWidth="1"/>
    <col min="11777" max="11777" width="62.33203125" style="4" customWidth="1"/>
    <col min="11778" max="11778" width="25" style="4" customWidth="1"/>
    <col min="11779" max="11779" width="24.33203125" style="4" customWidth="1"/>
    <col min="11780" max="11780" width="29.5546875" style="4" customWidth="1"/>
    <col min="11781" max="11785" width="0" style="4" hidden="1" customWidth="1"/>
    <col min="11786" max="12031" width="19.33203125" style="4"/>
    <col min="12032" max="12032" width="26.109375" style="4" customWidth="1"/>
    <col min="12033" max="12033" width="62.33203125" style="4" customWidth="1"/>
    <col min="12034" max="12034" width="25" style="4" customWidth="1"/>
    <col min="12035" max="12035" width="24.33203125" style="4" customWidth="1"/>
    <col min="12036" max="12036" width="29.5546875" style="4" customWidth="1"/>
    <col min="12037" max="12041" width="0" style="4" hidden="1" customWidth="1"/>
    <col min="12042" max="12287" width="19.33203125" style="4"/>
    <col min="12288" max="12288" width="26.109375" style="4" customWidth="1"/>
    <col min="12289" max="12289" width="62.33203125" style="4" customWidth="1"/>
    <col min="12290" max="12290" width="25" style="4" customWidth="1"/>
    <col min="12291" max="12291" width="24.33203125" style="4" customWidth="1"/>
    <col min="12292" max="12292" width="29.5546875" style="4" customWidth="1"/>
    <col min="12293" max="12297" width="0" style="4" hidden="1" customWidth="1"/>
    <col min="12298" max="12543" width="19.33203125" style="4"/>
    <col min="12544" max="12544" width="26.109375" style="4" customWidth="1"/>
    <col min="12545" max="12545" width="62.33203125" style="4" customWidth="1"/>
    <col min="12546" max="12546" width="25" style="4" customWidth="1"/>
    <col min="12547" max="12547" width="24.33203125" style="4" customWidth="1"/>
    <col min="12548" max="12548" width="29.5546875" style="4" customWidth="1"/>
    <col min="12549" max="12553" width="0" style="4" hidden="1" customWidth="1"/>
    <col min="12554" max="12799" width="19.33203125" style="4"/>
    <col min="12800" max="12800" width="26.109375" style="4" customWidth="1"/>
    <col min="12801" max="12801" width="62.33203125" style="4" customWidth="1"/>
    <col min="12802" max="12802" width="25" style="4" customWidth="1"/>
    <col min="12803" max="12803" width="24.33203125" style="4" customWidth="1"/>
    <col min="12804" max="12804" width="29.5546875" style="4" customWidth="1"/>
    <col min="12805" max="12809" width="0" style="4" hidden="1" customWidth="1"/>
    <col min="12810" max="13055" width="19.33203125" style="4"/>
    <col min="13056" max="13056" width="26.109375" style="4" customWidth="1"/>
    <col min="13057" max="13057" width="62.33203125" style="4" customWidth="1"/>
    <col min="13058" max="13058" width="25" style="4" customWidth="1"/>
    <col min="13059" max="13059" width="24.33203125" style="4" customWidth="1"/>
    <col min="13060" max="13060" width="29.5546875" style="4" customWidth="1"/>
    <col min="13061" max="13065" width="0" style="4" hidden="1" customWidth="1"/>
    <col min="13066" max="13311" width="19.33203125" style="4"/>
    <col min="13312" max="13312" width="26.109375" style="4" customWidth="1"/>
    <col min="13313" max="13313" width="62.33203125" style="4" customWidth="1"/>
    <col min="13314" max="13314" width="25" style="4" customWidth="1"/>
    <col min="13315" max="13315" width="24.33203125" style="4" customWidth="1"/>
    <col min="13316" max="13316" width="29.5546875" style="4" customWidth="1"/>
    <col min="13317" max="13321" width="0" style="4" hidden="1" customWidth="1"/>
    <col min="13322" max="13567" width="19.33203125" style="4"/>
    <col min="13568" max="13568" width="26.109375" style="4" customWidth="1"/>
    <col min="13569" max="13569" width="62.33203125" style="4" customWidth="1"/>
    <col min="13570" max="13570" width="25" style="4" customWidth="1"/>
    <col min="13571" max="13571" width="24.33203125" style="4" customWidth="1"/>
    <col min="13572" max="13572" width="29.5546875" style="4" customWidth="1"/>
    <col min="13573" max="13577" width="0" style="4" hidden="1" customWidth="1"/>
    <col min="13578" max="13823" width="19.33203125" style="4"/>
    <col min="13824" max="13824" width="26.109375" style="4" customWidth="1"/>
    <col min="13825" max="13825" width="62.33203125" style="4" customWidth="1"/>
    <col min="13826" max="13826" width="25" style="4" customWidth="1"/>
    <col min="13827" max="13827" width="24.33203125" style="4" customWidth="1"/>
    <col min="13828" max="13828" width="29.5546875" style="4" customWidth="1"/>
    <col min="13829" max="13833" width="0" style="4" hidden="1" customWidth="1"/>
    <col min="13834" max="14079" width="19.33203125" style="4"/>
    <col min="14080" max="14080" width="26.109375" style="4" customWidth="1"/>
    <col min="14081" max="14081" width="62.33203125" style="4" customWidth="1"/>
    <col min="14082" max="14082" width="25" style="4" customWidth="1"/>
    <col min="14083" max="14083" width="24.33203125" style="4" customWidth="1"/>
    <col min="14084" max="14084" width="29.5546875" style="4" customWidth="1"/>
    <col min="14085" max="14089" width="0" style="4" hidden="1" customWidth="1"/>
    <col min="14090" max="14335" width="19.33203125" style="4"/>
    <col min="14336" max="14336" width="26.109375" style="4" customWidth="1"/>
    <col min="14337" max="14337" width="62.33203125" style="4" customWidth="1"/>
    <col min="14338" max="14338" width="25" style="4" customWidth="1"/>
    <col min="14339" max="14339" width="24.33203125" style="4" customWidth="1"/>
    <col min="14340" max="14340" width="29.5546875" style="4" customWidth="1"/>
    <col min="14341" max="14345" width="0" style="4" hidden="1" customWidth="1"/>
    <col min="14346" max="14591" width="19.33203125" style="4"/>
    <col min="14592" max="14592" width="26.109375" style="4" customWidth="1"/>
    <col min="14593" max="14593" width="62.33203125" style="4" customWidth="1"/>
    <col min="14594" max="14594" width="25" style="4" customWidth="1"/>
    <col min="14595" max="14595" width="24.33203125" style="4" customWidth="1"/>
    <col min="14596" max="14596" width="29.5546875" style="4" customWidth="1"/>
    <col min="14597" max="14601" width="0" style="4" hidden="1" customWidth="1"/>
    <col min="14602" max="14847" width="19.33203125" style="4"/>
    <col min="14848" max="14848" width="26.109375" style="4" customWidth="1"/>
    <col min="14849" max="14849" width="62.33203125" style="4" customWidth="1"/>
    <col min="14850" max="14850" width="25" style="4" customWidth="1"/>
    <col min="14851" max="14851" width="24.33203125" style="4" customWidth="1"/>
    <col min="14852" max="14852" width="29.5546875" style="4" customWidth="1"/>
    <col min="14853" max="14857" width="0" style="4" hidden="1" customWidth="1"/>
    <col min="14858" max="15103" width="19.33203125" style="4"/>
    <col min="15104" max="15104" width="26.109375" style="4" customWidth="1"/>
    <col min="15105" max="15105" width="62.33203125" style="4" customWidth="1"/>
    <col min="15106" max="15106" width="25" style="4" customWidth="1"/>
    <col min="15107" max="15107" width="24.33203125" style="4" customWidth="1"/>
    <col min="15108" max="15108" width="29.5546875" style="4" customWidth="1"/>
    <col min="15109" max="15113" width="0" style="4" hidden="1" customWidth="1"/>
    <col min="15114" max="15359" width="19.33203125" style="4"/>
    <col min="15360" max="15360" width="26.109375" style="4" customWidth="1"/>
    <col min="15361" max="15361" width="62.33203125" style="4" customWidth="1"/>
    <col min="15362" max="15362" width="25" style="4" customWidth="1"/>
    <col min="15363" max="15363" width="24.33203125" style="4" customWidth="1"/>
    <col min="15364" max="15364" width="29.5546875" style="4" customWidth="1"/>
    <col min="15365" max="15369" width="0" style="4" hidden="1" customWidth="1"/>
    <col min="15370" max="15615" width="19.33203125" style="4"/>
    <col min="15616" max="15616" width="26.109375" style="4" customWidth="1"/>
    <col min="15617" max="15617" width="62.33203125" style="4" customWidth="1"/>
    <col min="15618" max="15618" width="25" style="4" customWidth="1"/>
    <col min="15619" max="15619" width="24.33203125" style="4" customWidth="1"/>
    <col min="15620" max="15620" width="29.5546875" style="4" customWidth="1"/>
    <col min="15621" max="15625" width="0" style="4" hidden="1" customWidth="1"/>
    <col min="15626" max="15871" width="19.33203125" style="4"/>
    <col min="15872" max="15872" width="26.109375" style="4" customWidth="1"/>
    <col min="15873" max="15873" width="62.33203125" style="4" customWidth="1"/>
    <col min="15874" max="15874" width="25" style="4" customWidth="1"/>
    <col min="15875" max="15875" width="24.33203125" style="4" customWidth="1"/>
    <col min="15876" max="15876" width="29.5546875" style="4" customWidth="1"/>
    <col min="15877" max="15881" width="0" style="4" hidden="1" customWidth="1"/>
    <col min="15882" max="16127" width="19.33203125" style="4"/>
    <col min="16128" max="16128" width="26.109375" style="4" customWidth="1"/>
    <col min="16129" max="16129" width="62.33203125" style="4" customWidth="1"/>
    <col min="16130" max="16130" width="25" style="4" customWidth="1"/>
    <col min="16131" max="16131" width="24.33203125" style="4" customWidth="1"/>
    <col min="16132" max="16132" width="29.5546875" style="4" customWidth="1"/>
    <col min="16133" max="16137" width="0" style="4" hidden="1" customWidth="1"/>
    <col min="16138" max="16384" width="19.33203125" style="4"/>
  </cols>
  <sheetData>
    <row r="1" spans="1:17" ht="31.5" customHeight="1" x14ac:dyDescent="0.3">
      <c r="A1" s="80" t="s">
        <v>2</v>
      </c>
      <c r="B1" s="80" t="s">
        <v>29</v>
      </c>
      <c r="C1" s="80"/>
      <c r="D1" s="80"/>
      <c r="E1" s="81" t="s">
        <v>24</v>
      </c>
      <c r="F1" s="81"/>
      <c r="G1" s="81" t="s">
        <v>25</v>
      </c>
      <c r="H1" s="81"/>
    </row>
    <row r="2" spans="1:17" ht="20.25" customHeight="1" thickBot="1" x14ac:dyDescent="0.35">
      <c r="A2" s="80"/>
      <c r="B2" s="80"/>
      <c r="C2" s="80"/>
      <c r="D2" s="80"/>
      <c r="E2" s="81"/>
      <c r="F2" s="81"/>
      <c r="G2" s="81"/>
      <c r="H2" s="81"/>
    </row>
    <row r="3" spans="1:17" s="9" customFormat="1" ht="51.6" customHeight="1" thickBot="1" x14ac:dyDescent="0.35">
      <c r="A3" s="80"/>
      <c r="B3" s="5" t="s">
        <v>26</v>
      </c>
      <c r="C3" s="5" t="s">
        <v>14</v>
      </c>
      <c r="D3" s="6" t="s">
        <v>27</v>
      </c>
      <c r="E3" s="7" t="s">
        <v>28</v>
      </c>
      <c r="F3" s="8" t="s">
        <v>27</v>
      </c>
      <c r="G3" s="7" t="s">
        <v>28</v>
      </c>
      <c r="H3" s="8" t="s">
        <v>27</v>
      </c>
      <c r="I3" s="3"/>
      <c r="J3" s="3"/>
      <c r="K3" s="3"/>
      <c r="L3" s="3"/>
      <c r="M3" s="3"/>
      <c r="N3" s="3"/>
      <c r="O3" s="3"/>
      <c r="P3" s="3"/>
      <c r="Q3" s="3"/>
    </row>
    <row r="4" spans="1:17" ht="36" customHeight="1" thickBot="1" x14ac:dyDescent="0.35">
      <c r="A4" s="31" t="s">
        <v>1</v>
      </c>
      <c r="B4" s="10">
        <v>56</v>
      </c>
      <c r="C4" s="10">
        <v>3864.58</v>
      </c>
      <c r="D4" s="11">
        <f t="shared" ref="D4" si="0">B4*C4</f>
        <v>216416.47999999998</v>
      </c>
      <c r="E4" s="12"/>
      <c r="F4" s="13">
        <f>E4*$E$7</f>
        <v>0</v>
      </c>
      <c r="G4" s="12"/>
      <c r="H4" s="13">
        <f>G4*$G$7</f>
        <v>0</v>
      </c>
      <c r="I4" s="3" t="s">
        <v>1</v>
      </c>
      <c r="K4" s="14"/>
    </row>
    <row r="5" spans="1:17" s="23" customFormat="1" ht="36" customHeight="1" thickBot="1" x14ac:dyDescent="0.35">
      <c r="A5" s="15" t="s">
        <v>3</v>
      </c>
      <c r="B5" s="16">
        <f>SUM(B4:B4)</f>
        <v>56</v>
      </c>
      <c r="C5" s="16"/>
      <c r="D5" s="17">
        <f>SUM(D4:D4)</f>
        <v>216416.47999999998</v>
      </c>
      <c r="E5" s="18"/>
      <c r="F5" s="19">
        <f>E5*$E$7</f>
        <v>0</v>
      </c>
      <c r="G5" s="18"/>
      <c r="H5" s="19">
        <f>G5*$G$7</f>
        <v>0</v>
      </c>
      <c r="I5" s="20" t="s">
        <v>3</v>
      </c>
      <c r="J5" s="20"/>
      <c r="K5" s="21"/>
      <c r="L5" s="22"/>
      <c r="M5" s="22"/>
      <c r="N5" s="22"/>
      <c r="O5" s="22"/>
      <c r="P5" s="22"/>
      <c r="Q5" s="22"/>
    </row>
    <row r="6" spans="1:17" x14ac:dyDescent="0.3">
      <c r="A6" s="24"/>
    </row>
    <row r="7" spans="1:17" x14ac:dyDescent="0.3">
      <c r="B7" s="27"/>
      <c r="C7" s="14"/>
      <c r="E7" s="28"/>
      <c r="G7" s="28"/>
      <c r="J7" s="29"/>
      <c r="K7" s="14"/>
    </row>
    <row r="9" spans="1:17" x14ac:dyDescent="0.3">
      <c r="M9" s="14"/>
    </row>
    <row r="11" spans="1:17" x14ac:dyDescent="0.3">
      <c r="B11" s="30"/>
    </row>
  </sheetData>
  <autoFilter ref="A3:A7" xr:uid="{00000000-0009-0000-0000-000000000000}"/>
  <mergeCells count="4">
    <mergeCell ref="A1:A3"/>
    <mergeCell ref="B1:D2"/>
    <mergeCell ref="E1:F2"/>
    <mergeCell ref="G1:H2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9"/>
  <sheetViews>
    <sheetView zoomScaleNormal="60" workbookViewId="0">
      <selection activeCell="F12" sqref="F12"/>
    </sheetView>
  </sheetViews>
  <sheetFormatPr defaultColWidth="8.88671875" defaultRowHeight="15.6" x14ac:dyDescent="0.3"/>
  <cols>
    <col min="1" max="1" width="23.33203125" style="32" customWidth="1"/>
    <col min="2" max="2" width="14.33203125" style="33" hidden="1" customWidth="1"/>
    <col min="3" max="3" width="15.6640625" style="33" hidden="1" customWidth="1"/>
    <col min="4" max="4" width="16.109375" style="33" hidden="1" customWidth="1"/>
    <col min="5" max="5" width="17.88671875" style="33" customWidth="1"/>
    <col min="6" max="6" width="13.6640625" style="32" customWidth="1"/>
    <col min="7" max="7" width="18.33203125" style="32" customWidth="1"/>
    <col min="8" max="8" width="18.6640625" style="32" hidden="1" customWidth="1"/>
    <col min="9" max="9" width="18.33203125" style="33" hidden="1" customWidth="1"/>
    <col min="10" max="10" width="22" style="33" hidden="1" customWidth="1"/>
    <col min="11" max="11" width="17.5546875" style="33" hidden="1" customWidth="1"/>
    <col min="12" max="12" width="16.109375" style="33" hidden="1" customWidth="1"/>
    <col min="13" max="13" width="13.109375" style="33" customWidth="1"/>
    <col min="14" max="14" width="13.6640625" style="32" customWidth="1"/>
    <col min="15" max="15" width="10.44140625" style="32" customWidth="1"/>
    <col min="16" max="16" width="17.33203125" style="33" customWidth="1"/>
    <col min="17" max="18" width="11.88671875" style="33" customWidth="1"/>
    <col min="19" max="19" width="16" style="33" customWidth="1"/>
    <col min="20" max="20" width="12.6640625" style="33" hidden="1" customWidth="1"/>
    <col min="21" max="21" width="12.109375" style="32" hidden="1" customWidth="1"/>
    <col min="22" max="22" width="16.5546875" style="33" hidden="1" customWidth="1"/>
    <col min="23" max="23" width="14.6640625" style="32" hidden="1" customWidth="1"/>
    <col min="24" max="24" width="10.33203125" style="44" hidden="1" customWidth="1"/>
    <col min="25" max="25" width="16.109375" style="33" hidden="1" customWidth="1"/>
    <col min="26" max="26" width="14.6640625" style="33" hidden="1" customWidth="1"/>
    <col min="27" max="27" width="10.33203125" style="32" hidden="1" customWidth="1"/>
    <col min="28" max="28" width="16.109375" style="33" hidden="1" customWidth="1"/>
    <col min="29" max="29" width="14.6640625" style="33" hidden="1" customWidth="1"/>
    <col min="30" max="30" width="10.33203125" style="32" hidden="1" customWidth="1"/>
    <col min="31" max="31" width="16.109375" style="33" hidden="1" customWidth="1"/>
    <col min="32" max="32" width="14.6640625" style="33" hidden="1" customWidth="1"/>
    <col min="33" max="33" width="10.33203125" style="32" hidden="1" customWidth="1"/>
    <col min="34" max="34" width="16.109375" style="33" hidden="1" customWidth="1"/>
    <col min="35" max="35" width="14.6640625" style="32" hidden="1" customWidth="1"/>
    <col min="36" max="36" width="11.88671875" style="33" hidden="1" customWidth="1"/>
    <col min="37" max="37" width="16.109375" style="33" hidden="1" customWidth="1"/>
    <col min="38" max="38" width="14.6640625" style="32" customWidth="1"/>
    <col min="39" max="39" width="12.44140625" style="33" customWidth="1"/>
    <col min="40" max="40" width="16.109375" style="33" customWidth="1"/>
    <col min="41" max="41" width="22" style="33" customWidth="1"/>
    <col min="42" max="16384" width="8.88671875" style="32"/>
  </cols>
  <sheetData>
    <row r="1" spans="1:41" s="71" customFormat="1" ht="42" customHeight="1" thickTop="1" x14ac:dyDescent="0.3">
      <c r="A1" s="68"/>
      <c r="B1" s="85" t="s">
        <v>31</v>
      </c>
      <c r="C1" s="85"/>
      <c r="D1" s="85"/>
      <c r="E1" s="84" t="s">
        <v>30</v>
      </c>
      <c r="F1" s="84"/>
      <c r="G1" s="84"/>
      <c r="H1" s="69" t="s">
        <v>32</v>
      </c>
      <c r="I1" s="70" t="s">
        <v>33</v>
      </c>
      <c r="J1" s="86" t="s">
        <v>36</v>
      </c>
      <c r="K1" s="86"/>
      <c r="L1" s="86"/>
      <c r="M1" s="87" t="s">
        <v>35</v>
      </c>
      <c r="N1" s="87"/>
      <c r="O1" s="87"/>
      <c r="P1" s="87"/>
      <c r="Q1" s="88" t="s">
        <v>34</v>
      </c>
      <c r="R1" s="89"/>
      <c r="S1" s="90"/>
      <c r="T1" s="82" t="s">
        <v>37</v>
      </c>
      <c r="U1" s="82"/>
      <c r="V1" s="82"/>
      <c r="W1" s="82" t="s">
        <v>39</v>
      </c>
      <c r="X1" s="82"/>
      <c r="Y1" s="83"/>
      <c r="Z1" s="91" t="s">
        <v>38</v>
      </c>
      <c r="AA1" s="91"/>
      <c r="AB1" s="92"/>
      <c r="AC1" s="91" t="s">
        <v>40</v>
      </c>
      <c r="AD1" s="91"/>
      <c r="AE1" s="92"/>
      <c r="AF1" s="91" t="s">
        <v>41</v>
      </c>
      <c r="AG1" s="91"/>
      <c r="AH1" s="92"/>
      <c r="AI1" s="91" t="s">
        <v>42</v>
      </c>
      <c r="AJ1" s="91"/>
      <c r="AK1" s="92"/>
      <c r="AL1" s="87" t="s">
        <v>43</v>
      </c>
      <c r="AM1" s="87"/>
      <c r="AN1" s="93"/>
      <c r="AO1" s="70" t="s">
        <v>44</v>
      </c>
    </row>
    <row r="2" spans="1:41" s="41" customFormat="1" ht="90" x14ac:dyDescent="0.3">
      <c r="A2" s="34" t="s">
        <v>2</v>
      </c>
      <c r="B2" s="35" t="s">
        <v>10</v>
      </c>
      <c r="C2" s="36" t="s">
        <v>11</v>
      </c>
      <c r="D2" s="36" t="s">
        <v>4</v>
      </c>
      <c r="E2" s="35" t="s">
        <v>5</v>
      </c>
      <c r="F2" s="37" t="s">
        <v>6</v>
      </c>
      <c r="G2" s="37" t="s">
        <v>7</v>
      </c>
      <c r="H2" s="38" t="s">
        <v>8</v>
      </c>
      <c r="I2" s="35" t="s">
        <v>8</v>
      </c>
      <c r="J2" s="35" t="s">
        <v>9</v>
      </c>
      <c r="K2" s="36" t="s">
        <v>14</v>
      </c>
      <c r="L2" s="36" t="s">
        <v>4</v>
      </c>
      <c r="M2" s="36" t="s">
        <v>12</v>
      </c>
      <c r="N2" s="37" t="s">
        <v>23</v>
      </c>
      <c r="O2" s="37" t="s">
        <v>14</v>
      </c>
      <c r="P2" s="35" t="s">
        <v>4</v>
      </c>
      <c r="Q2" s="35" t="s">
        <v>13</v>
      </c>
      <c r="R2" s="36" t="s">
        <v>14</v>
      </c>
      <c r="S2" s="36" t="s">
        <v>4</v>
      </c>
      <c r="T2" s="35" t="s">
        <v>13</v>
      </c>
      <c r="U2" s="37" t="s">
        <v>14</v>
      </c>
      <c r="V2" s="36" t="s">
        <v>4</v>
      </c>
      <c r="W2" s="38" t="s">
        <v>15</v>
      </c>
      <c r="X2" s="39" t="s">
        <v>14</v>
      </c>
      <c r="Y2" s="40" t="s">
        <v>4</v>
      </c>
      <c r="Z2" s="35" t="s">
        <v>17</v>
      </c>
      <c r="AA2" s="37" t="s">
        <v>14</v>
      </c>
      <c r="AB2" s="40" t="s">
        <v>4</v>
      </c>
      <c r="AC2" s="35" t="s">
        <v>18</v>
      </c>
      <c r="AD2" s="37" t="s">
        <v>14</v>
      </c>
      <c r="AE2" s="40" t="s">
        <v>4</v>
      </c>
      <c r="AF2" s="35" t="s">
        <v>19</v>
      </c>
      <c r="AG2" s="37" t="s">
        <v>14</v>
      </c>
      <c r="AH2" s="40" t="s">
        <v>4</v>
      </c>
      <c r="AI2" s="38" t="s">
        <v>20</v>
      </c>
      <c r="AJ2" s="36" t="s">
        <v>14</v>
      </c>
      <c r="AK2" s="40" t="s">
        <v>4</v>
      </c>
      <c r="AL2" s="38" t="s">
        <v>20</v>
      </c>
      <c r="AM2" s="36" t="s">
        <v>14</v>
      </c>
      <c r="AN2" s="40" t="s">
        <v>4</v>
      </c>
      <c r="AO2" s="35" t="s">
        <v>16</v>
      </c>
    </row>
    <row r="3" spans="1:41" x14ac:dyDescent="0.3">
      <c r="A3" s="42" t="s">
        <v>0</v>
      </c>
      <c r="B3" s="55"/>
      <c r="C3" s="55"/>
      <c r="D3" s="55"/>
      <c r="E3" s="55">
        <v>920</v>
      </c>
      <c r="F3" s="56">
        <v>71.25</v>
      </c>
      <c r="G3" s="57">
        <f t="shared" ref="G3:G4" si="0">E3*F3</f>
        <v>65550</v>
      </c>
      <c r="H3" s="58"/>
      <c r="I3" s="59"/>
      <c r="J3" s="55"/>
      <c r="K3" s="55"/>
      <c r="L3" s="55"/>
      <c r="M3" s="59"/>
      <c r="N3" s="60"/>
      <c r="O3" s="56"/>
      <c r="P3" s="55"/>
      <c r="Q3" s="55"/>
      <c r="R3" s="55"/>
      <c r="S3" s="55"/>
      <c r="T3" s="55"/>
      <c r="U3" s="56"/>
      <c r="V3" s="55"/>
      <c r="W3" s="56"/>
      <c r="X3" s="61"/>
      <c r="Y3" s="57"/>
      <c r="Z3" s="55"/>
      <c r="AA3" s="56"/>
      <c r="AB3" s="57"/>
      <c r="AC3" s="55"/>
      <c r="AD3" s="56"/>
      <c r="AE3" s="57"/>
      <c r="AF3" s="55"/>
      <c r="AG3" s="56"/>
      <c r="AH3" s="57"/>
      <c r="AI3" s="56"/>
      <c r="AJ3" s="55"/>
      <c r="AK3" s="57"/>
      <c r="AL3" s="56">
        <v>10</v>
      </c>
      <c r="AM3" s="55">
        <v>2250</v>
      </c>
      <c r="AN3" s="57">
        <f t="shared" ref="AN3:AN4" si="1">AL3*AM3</f>
        <v>22500</v>
      </c>
      <c r="AO3" s="62">
        <v>187</v>
      </c>
    </row>
    <row r="4" spans="1:41" x14ac:dyDescent="0.3">
      <c r="A4" s="42" t="s">
        <v>1</v>
      </c>
      <c r="B4" s="55"/>
      <c r="C4" s="55"/>
      <c r="D4" s="55"/>
      <c r="E4" s="55">
        <v>500</v>
      </c>
      <c r="F4" s="56">
        <v>71.25</v>
      </c>
      <c r="G4" s="57">
        <f t="shared" si="0"/>
        <v>35625</v>
      </c>
      <c r="H4" s="58"/>
      <c r="I4" s="59"/>
      <c r="J4" s="55"/>
      <c r="K4" s="55"/>
      <c r="L4" s="55"/>
      <c r="M4" s="59">
        <v>30</v>
      </c>
      <c r="N4" s="60">
        <v>0</v>
      </c>
      <c r="O4" s="56">
        <v>2478.25</v>
      </c>
      <c r="P4" s="55">
        <f t="shared" ref="P4" si="2">SUM(M4+N4)*O4</f>
        <v>74347.5</v>
      </c>
      <c r="Q4" s="55">
        <v>500</v>
      </c>
      <c r="R4" s="55">
        <v>817.5</v>
      </c>
      <c r="S4" s="55">
        <f t="shared" ref="S4" si="3">Q4*R4</f>
        <v>408750</v>
      </c>
      <c r="T4" s="55"/>
      <c r="U4" s="56"/>
      <c r="V4" s="55"/>
      <c r="W4" s="56"/>
      <c r="X4" s="61"/>
      <c r="Y4" s="57"/>
      <c r="Z4" s="55"/>
      <c r="AA4" s="56"/>
      <c r="AB4" s="57"/>
      <c r="AC4" s="55"/>
      <c r="AD4" s="56"/>
      <c r="AE4" s="57"/>
      <c r="AF4" s="55"/>
      <c r="AG4" s="56"/>
      <c r="AH4" s="57"/>
      <c r="AI4" s="56"/>
      <c r="AJ4" s="55"/>
      <c r="AK4" s="57"/>
      <c r="AL4" s="56">
        <v>10</v>
      </c>
      <c r="AM4" s="55">
        <v>2250</v>
      </c>
      <c r="AN4" s="57">
        <f t="shared" si="1"/>
        <v>22500</v>
      </c>
      <c r="AO4" s="63">
        <v>273</v>
      </c>
    </row>
    <row r="5" spans="1:41" ht="16.2" thickBot="1" x14ac:dyDescent="0.35">
      <c r="A5" s="43" t="s">
        <v>3</v>
      </c>
      <c r="B5" s="64"/>
      <c r="C5" s="64"/>
      <c r="D5" s="64"/>
      <c r="E5" s="64">
        <f>SUM(E3:E4)</f>
        <v>1420</v>
      </c>
      <c r="F5" s="65"/>
      <c r="G5" s="64">
        <f>SUM(G3:G4)</f>
        <v>101175</v>
      </c>
      <c r="H5" s="66"/>
      <c r="I5" s="64"/>
      <c r="J5" s="64"/>
      <c r="K5" s="64"/>
      <c r="L5" s="64"/>
      <c r="M5" s="64">
        <f>SUM(M3:M4)</f>
        <v>30</v>
      </c>
      <c r="N5" s="65">
        <f>SUM(N3:N4)</f>
        <v>0</v>
      </c>
      <c r="O5" s="65"/>
      <c r="P5" s="64">
        <f>SUM(P3:P4)</f>
        <v>74347.5</v>
      </c>
      <c r="Q5" s="64">
        <f>SUM(Q3:Q4)</f>
        <v>500</v>
      </c>
      <c r="R5" s="64"/>
      <c r="S5" s="64">
        <f>SUM(S3:S4)</f>
        <v>408750</v>
      </c>
      <c r="T5" s="64"/>
      <c r="U5" s="65"/>
      <c r="V5" s="64"/>
      <c r="W5" s="65"/>
      <c r="X5" s="66"/>
      <c r="Y5" s="64"/>
      <c r="Z5" s="64"/>
      <c r="AA5" s="65"/>
      <c r="AB5" s="64"/>
      <c r="AC5" s="64"/>
      <c r="AD5" s="65"/>
      <c r="AE5" s="64"/>
      <c r="AF5" s="64"/>
      <c r="AG5" s="65"/>
      <c r="AH5" s="64"/>
      <c r="AI5" s="65"/>
      <c r="AJ5" s="67"/>
      <c r="AK5" s="64"/>
      <c r="AL5" s="65">
        <f>SUM(AL3:AL4)</f>
        <v>20</v>
      </c>
      <c r="AM5" s="64">
        <v>2250</v>
      </c>
      <c r="AN5" s="64">
        <f>SUM(AN3:AN4)</f>
        <v>45000</v>
      </c>
      <c r="AO5" s="64">
        <f>SUM(AO3:AO4)</f>
        <v>460</v>
      </c>
    </row>
    <row r="6" spans="1:41" ht="16.2" thickTop="1" x14ac:dyDescent="0.3"/>
    <row r="7" spans="1:41" hidden="1" x14ac:dyDescent="0.3">
      <c r="A7" s="45" t="s">
        <v>22</v>
      </c>
    </row>
    <row r="8" spans="1:41" hidden="1" x14ac:dyDescent="0.3">
      <c r="A8" s="45" t="s">
        <v>21</v>
      </c>
      <c r="D8" s="33" t="e">
        <f>B5*#REF!</f>
        <v>#REF!</v>
      </c>
      <c r="G8" s="32" t="e">
        <f>E5*#REF!</f>
        <v>#REF!</v>
      </c>
      <c r="H8" s="1">
        <v>305250</v>
      </c>
      <c r="I8" s="2">
        <v>355500</v>
      </c>
      <c r="L8" s="33" t="e">
        <f>J5*#REF!</f>
        <v>#REF!</v>
      </c>
      <c r="O8" s="32" t="e">
        <f>SUM(M5+N5)*#REF!</f>
        <v>#REF!</v>
      </c>
      <c r="S8" s="33" t="e">
        <f>Q5*#REF!</f>
        <v>#REF!</v>
      </c>
      <c r="V8" s="33" t="e">
        <f>T5*#REF!</f>
        <v>#REF!</v>
      </c>
      <c r="X8" s="46">
        <v>852.5</v>
      </c>
      <c r="Y8" s="33" t="e">
        <f>W5*#REF!</f>
        <v>#REF!</v>
      </c>
      <c r="AA8" s="47">
        <v>496.75</v>
      </c>
      <c r="AB8" s="33">
        <f>Z5*AA5</f>
        <v>0</v>
      </c>
      <c r="AE8" s="33" t="e">
        <f>AC5*#REF!</f>
        <v>#REF!</v>
      </c>
      <c r="AH8" s="33" t="e">
        <f>AF5*#REF!</f>
        <v>#REF!</v>
      </c>
      <c r="AJ8" s="48">
        <v>2250</v>
      </c>
      <c r="AK8" s="33">
        <f>AI5*AJ5</f>
        <v>0</v>
      </c>
      <c r="AN8" s="33">
        <f>AL5*AM5</f>
        <v>45000</v>
      </c>
      <c r="AO8" s="33">
        <f>SUM(AO3:AO4)</f>
        <v>460</v>
      </c>
    </row>
    <row r="9" spans="1:41" hidden="1" x14ac:dyDescent="0.3">
      <c r="S9" s="49"/>
      <c r="T9" s="50"/>
      <c r="U9" s="51"/>
      <c r="V9" s="52"/>
      <c r="W9" s="53"/>
    </row>
    <row r="10" spans="1:41" x14ac:dyDescent="0.3">
      <c r="S10" s="49"/>
      <c r="T10" s="50"/>
      <c r="U10" s="51"/>
      <c r="V10" s="52"/>
      <c r="W10" s="53"/>
    </row>
    <row r="11" spans="1:41" x14ac:dyDescent="0.3">
      <c r="S11" s="49"/>
      <c r="T11" s="50"/>
      <c r="U11" s="51"/>
      <c r="V11" s="52"/>
      <c r="W11" s="53"/>
    </row>
    <row r="12" spans="1:41" x14ac:dyDescent="0.3">
      <c r="S12" s="49"/>
      <c r="T12" s="50"/>
      <c r="U12" s="51"/>
      <c r="V12" s="52"/>
      <c r="W12" s="53"/>
    </row>
    <row r="13" spans="1:41" x14ac:dyDescent="0.3">
      <c r="S13" s="49"/>
      <c r="T13" s="50"/>
      <c r="U13" s="54"/>
      <c r="V13" s="52"/>
      <c r="W13" s="53"/>
    </row>
    <row r="14" spans="1:41" x14ac:dyDescent="0.3">
      <c r="S14" s="49"/>
      <c r="T14" s="50"/>
      <c r="U14" s="51"/>
      <c r="V14" s="52"/>
      <c r="W14" s="53"/>
    </row>
    <row r="15" spans="1:41" x14ac:dyDescent="0.3">
      <c r="S15" s="49"/>
      <c r="T15" s="50"/>
      <c r="U15" s="51"/>
      <c r="V15" s="52"/>
      <c r="W15" s="53"/>
    </row>
    <row r="16" spans="1:41" x14ac:dyDescent="0.3">
      <c r="S16" s="49"/>
      <c r="T16" s="50"/>
      <c r="U16" s="54"/>
      <c r="V16" s="52"/>
      <c r="W16" s="53"/>
    </row>
    <row r="17" spans="19:23" x14ac:dyDescent="0.3">
      <c r="S17" s="49"/>
      <c r="T17" s="50"/>
      <c r="U17" s="51"/>
      <c r="V17" s="52"/>
      <c r="W17" s="53"/>
    </row>
    <row r="18" spans="19:23" x14ac:dyDescent="0.3">
      <c r="S18" s="49"/>
      <c r="T18" s="50"/>
      <c r="U18" s="51"/>
      <c r="V18" s="52"/>
      <c r="W18" s="53"/>
    </row>
    <row r="19" spans="19:23" x14ac:dyDescent="0.3">
      <c r="S19" s="49"/>
      <c r="T19" s="50"/>
      <c r="U19" s="51"/>
      <c r="V19" s="52"/>
      <c r="W19" s="53"/>
    </row>
  </sheetData>
  <customSheetViews>
    <customSheetView guid="{FFF47F27-3D6D-4EC7-92CF-4C7FC9C598EE}" showPageBreaks="1" printArea="1">
      <selection activeCell="F2" sqref="F2"/>
      <pageMargins left="0.7" right="0.7" top="0.75" bottom="0.75" header="0.3" footer="0.3"/>
      <pageSetup paperSize="9" orientation="portrait" r:id="rId1"/>
    </customSheetView>
    <customSheetView guid="{3FE0A0B2-26D6-40B0-B98A-156EB2BF78B8}" scale="60" showPageBreaks="1" printArea="1">
      <pane xSplit="6" ySplit="6" topLeftCell="G7" activePane="bottomRight" state="frozen"/>
      <selection pane="bottomRight" activeCell="AO32" sqref="AO32"/>
      <pageMargins left="0.7" right="0.7" top="0.75" bottom="0.75" header="0.3" footer="0.3"/>
      <pageSetup paperSize="9" orientation="portrait" r:id="rId2"/>
    </customSheetView>
    <customSheetView guid="{ED3FAEF6-A289-4BF7-B2A8-098382338B0E}" printArea="1">
      <pane xSplit="6" ySplit="6" topLeftCell="I7" activePane="bottomRight" state="frozen"/>
      <selection pane="bottomRight" activeCell="E18" sqref="E18"/>
      <pageMargins left="0.7" right="0.7" top="0.75" bottom="0.75" header="0.3" footer="0.3"/>
      <pageSetup paperSize="9" orientation="portrait" r:id="rId3"/>
    </customSheetView>
    <customSheetView guid="{4090B814-EAB1-475F-9B1F-ABE610F3FBFC}" printArea="1">
      <pane xSplit="6" ySplit="6" topLeftCell="Y7" activePane="bottomRight" state="frozen"/>
      <selection pane="bottomRight" activeCell="B16" sqref="B16"/>
      <pageMargins left="0.7" right="0.7" top="0.75" bottom="0.75" header="0.3" footer="0.3"/>
      <pageSetup paperSize="9" orientation="portrait" r:id="rId4"/>
    </customSheetView>
    <customSheetView guid="{4041EB9B-CEB9-44D5-BE5B-85B6EAA11D85}" showPageBreaks="1" printArea="1">
      <pane xSplit="6" ySplit="6" topLeftCell="L11" activePane="bottomRight" state="frozen"/>
      <selection pane="bottomRight" activeCell="P11" sqref="P11"/>
      <pageMargins left="0.7" right="0.7" top="0.75" bottom="0.75" header="0.3" footer="0.3"/>
      <pageSetup paperSize="9" orientation="portrait" r:id="rId5"/>
    </customSheetView>
    <customSheetView guid="{0436CDAD-C63C-4E06-A934-D50B2D2BC761}" showPageBreaks="1" printArea="1" topLeftCell="A5">
      <pane xSplit="1" topLeftCell="B1" activePane="topRight" state="frozen"/>
      <selection pane="topRight" activeCell="B29" sqref="B29"/>
      <pageMargins left="0.7" right="0.7" top="0.75" bottom="0.75" header="0.3" footer="0.3"/>
      <pageSetup paperSize="9" orientation="portrait" r:id="rId6"/>
    </customSheetView>
  </customSheetViews>
  <mergeCells count="12">
    <mergeCell ref="Z1:AB1"/>
    <mergeCell ref="AC1:AE1"/>
    <mergeCell ref="AF1:AH1"/>
    <mergeCell ref="AI1:AK1"/>
    <mergeCell ref="AL1:AN1"/>
    <mergeCell ref="T1:V1"/>
    <mergeCell ref="W1:Y1"/>
    <mergeCell ref="E1:G1"/>
    <mergeCell ref="B1:D1"/>
    <mergeCell ref="J1:L1"/>
    <mergeCell ref="M1:P1"/>
    <mergeCell ref="Q1:S1"/>
  </mergeCells>
  <pageMargins left="0.7" right="0.7" top="0.75" bottom="0.75" header="0.3" footer="0.3"/>
  <pageSetup paperSize="9" orientation="portrait"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7223C-61D9-401C-B07A-63223C51622D}">
  <dimension ref="A1:D3"/>
  <sheetViews>
    <sheetView workbookViewId="0">
      <selection activeCell="C3" sqref="C3"/>
    </sheetView>
  </sheetViews>
  <sheetFormatPr defaultRowHeight="14.4" x14ac:dyDescent="0.3"/>
  <cols>
    <col min="1" max="1" width="29.33203125" customWidth="1"/>
    <col min="2" max="2" width="20.109375" customWidth="1"/>
    <col min="3" max="3" width="21.88671875" customWidth="1"/>
    <col min="4" max="4" width="23.21875" customWidth="1"/>
  </cols>
  <sheetData>
    <row r="1" spans="1:4" ht="57" customHeight="1" x14ac:dyDescent="0.3">
      <c r="A1" s="94" t="s">
        <v>45</v>
      </c>
      <c r="B1" s="95"/>
      <c r="C1" s="95"/>
      <c r="D1" s="96"/>
    </row>
    <row r="2" spans="1:4" ht="137.4" customHeight="1" x14ac:dyDescent="0.3">
      <c r="A2" s="74" t="s">
        <v>46</v>
      </c>
      <c r="B2" s="72" t="s">
        <v>47</v>
      </c>
      <c r="C2" s="73" t="s">
        <v>48</v>
      </c>
      <c r="D2" s="75" t="s">
        <v>49</v>
      </c>
    </row>
    <row r="3" spans="1:4" ht="99" customHeight="1" thickBot="1" x14ac:dyDescent="0.35">
      <c r="A3" s="76" t="s">
        <v>50</v>
      </c>
      <c r="B3" s="77">
        <v>300</v>
      </c>
      <c r="C3" s="78">
        <v>1438</v>
      </c>
      <c r="D3" s="79">
        <f t="shared" ref="D3" si="0">C3*B3</f>
        <v>431400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ЗПТ </vt:lpstr>
      <vt:lpstr>профілактика</vt:lpstr>
      <vt:lpstr>ВГС</vt:lpstr>
      <vt:lpstr>'ЗПТ '!Область_печати</vt:lpstr>
      <vt:lpstr>профілактика!Область_печати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Isakov Viktor</dc:creator>
  <cp:lastModifiedBy>Isakov Viktor</cp:lastModifiedBy>
  <dcterms:created xsi:type="dcterms:W3CDTF">2006-09-16T00:00:00Z</dcterms:created>
  <dcterms:modified xsi:type="dcterms:W3CDTF">2020-12-30T09:09:41Z</dcterms:modified>
</cp:coreProperties>
</file>