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o.shalimova\Desktop\JOB\"/>
    </mc:Choice>
  </mc:AlternateContent>
  <bookViews>
    <workbookView xWindow="0" yWindow="0" windowWidth="23040" windowHeight="9384" tabRatio="900" firstSheet="2" activeTab="2"/>
  </bookViews>
  <sheets>
    <sheet name="Cost group" sheetId="5" state="hidden" r:id="rId1"/>
    <sheet name="Module" sheetId="1" state="hidden" r:id="rId2"/>
    <sheet name="Settings" sheetId="82" r:id="rId3"/>
    <sheet name="Annex 3.1. Detailed budget" sheetId="2" r:id="rId4"/>
    <sheet name="Форма договору" sheetId="62" state="hidden" r:id="rId5"/>
    <sheet name="Annex 1.1. Project staff" sheetId="6" r:id="rId6"/>
    <sheet name="Annex 3. Project budget (total)" sheetId="53" r:id="rId7"/>
    <sheet name="Annex 2. Project Action plan" sheetId="45" r:id="rId8"/>
    <sheet name="Annex 3.2. Transfer" sheetId="35" r:id="rId9"/>
    <sheet name="Сводная для рабочего плана" sheetId="33" state="hidden" r:id="rId10"/>
  </sheets>
  <externalReferences>
    <externalReference r:id="rId11"/>
    <externalReference r:id="rId12"/>
    <externalReference r:id="rId13"/>
    <externalReference r:id="rId14"/>
  </externalReferences>
  <definedNames>
    <definedName name="_xlcn.WorksheetConnection_Додаток3.1.БюджетдетальнийA6AJ10061" hidden="1">'Annex 3.1. Detailed budget'!$A$6:$AI$106</definedName>
    <definedName name="_xlnm._FilterDatabase" localSheetId="7" hidden="1">'Annex 2. Project Action plan'!$A$2:$L$54</definedName>
    <definedName name="_xlnm._FilterDatabase" localSheetId="6" hidden="1">'Annex 3. Project budget (total)'!$A$6:$Y$6</definedName>
    <definedName name="_xlnm._FilterDatabase" localSheetId="3" hidden="1">'Annex 3.1. Detailed budget'!$A$6:$XBV$109</definedName>
    <definedName name="_xlnm._FilterDatabase" localSheetId="0" hidden="1">'Cost group'!$A$1:$XEY$34</definedName>
    <definedName name="_xlnm._FilterDatabase" localSheetId="1" hidden="1">Module!$A$1:$WVG$27</definedName>
    <definedName name="_xlnm._FilterDatabase" localSheetId="4" hidden="1">'Форма договору'!$A$16:$Q$44</definedName>
    <definedName name="LocalCurrency">IF(NOT(#REF!=""),VLOOKUP(#REF!,[1]Currencies!$B$2:$G$250,6,FALSE),"")</definedName>
    <definedName name="Module">Module!$M$2:$M$4</definedName>
    <definedName name="Module_New">OFFSET(Module!$C:$C,MATCH('Annex 3.1. Detailed budget'!$C1,Module!$C:$C,0)-1,1,COUNTIF(Module!$C:$C,'Annex 3.1. Detailed budget'!$C1),1)</definedName>
    <definedName name="ModulesInCmp">OFFSET([2]ModInCmp!$C$2,0,0,NbrOfModulesInCmp,1)</definedName>
    <definedName name="NbrOfModulesInCmp">COUNT([2]ModInCmp!$A:$A)</definedName>
    <definedName name="відносини">[3]Відносини!$A$1:$A$6</definedName>
    <definedName name="Категорії_витрат">#REF!</definedName>
    <definedName name="Категорія_витрат">'[4]Категорія витрат'!$A$2:$A$14</definedName>
    <definedName name="КВ">#REF!</definedName>
    <definedName name="Н_Н">#REF!</definedName>
    <definedName name="Напрямки">'[4]Напрямки конкурса'!$G$2:$G$25</definedName>
    <definedName name="Напрямки_Набувача">#REF!</definedName>
    <definedName name="Напрямки_організації">'[4]Додаток 3.0 Напрямки орг-ції'!$A$4:$A$35</definedName>
    <definedName name="Напямоки_діяльності">#REF!</definedName>
    <definedName name="_xlnm.Print_Area" localSheetId="5">'Annex 1.1. Project staff'!$C$1:$M$21</definedName>
    <definedName name="_xlnm.Print_Area" localSheetId="7">'Annex 2. Project Action plan'!$A$1:$L$59</definedName>
    <definedName name="_xlnm.Print_Area" localSheetId="6">'Annex 3. Project budget (total)'!$B$1:$D$21</definedName>
    <definedName name="_xlnm.Print_Area" localSheetId="3">'Annex 3.1. Detailed budget'!$A$1:$AI$110</definedName>
    <definedName name="_xlnm.Print_Area" localSheetId="8">'Annex 3.2. Transfer'!$A$1:$F$18</definedName>
    <definedName name="_xlnm.Print_Area" localSheetId="4">'Форма договору'!$A$1:$Q$98</definedName>
    <definedName name="Одиниця_вимірювання">#REF!</definedName>
    <definedName name="Рекомендований_напрямок">#REF!</definedName>
    <definedName name="рп">'[3]лінії робочого плану'!$A$2:$A$4</definedName>
    <definedName name="Форма_взаємовідносин">#REF!</definedName>
  </definedNames>
  <calcPr calcId="152511"/>
  <pivotCaches>
    <pivotCache cacheId="19" r:id="rId15"/>
  </pivotCaches>
  <extLst>
    <ext xmlns:x15="http://schemas.microsoft.com/office/spreadsheetml/2010/11/main" uri="{FCE2AD5D-F65C-4FA6-A056-5C36A1767C68}">
      <x15:dataModel>
        <x15:modelTables>
          <x15:modelTable id="Диапазон-2c1cf6ee-dc94-4dbe-9d87-6a20bf04e53f" name="Диапазон" connection="WorksheetConnection_Додаток 3.1. Бюджет детальний!$A$6:$AJ$1006"/>
        </x15:modelTables>
      </x15:dataModel>
    </ext>
  </extLst>
</workbook>
</file>

<file path=xl/calcChain.xml><?xml version="1.0" encoding="utf-8"?>
<calcChain xmlns="http://schemas.openxmlformats.org/spreadsheetml/2006/main">
  <c r="N7" i="2" l="1"/>
  <c r="N8" i="2"/>
  <c r="N9" i="2"/>
  <c r="N10" i="2"/>
  <c r="N11" i="2"/>
  <c r="N12" i="2"/>
  <c r="N13" i="2"/>
  <c r="N14" i="2"/>
  <c r="N15" i="2"/>
  <c r="N16" i="2"/>
  <c r="K7" i="2"/>
  <c r="C10" i="82"/>
  <c r="C11" i="82"/>
  <c r="C12" i="82"/>
  <c r="C13" i="82"/>
  <c r="B10" i="82"/>
  <c r="B11" i="82"/>
  <c r="B12" i="82"/>
  <c r="B13" i="82"/>
  <c r="D10" i="82"/>
  <c r="D11" i="82"/>
  <c r="D12" i="82"/>
  <c r="D13" i="82"/>
  <c r="A10" i="82"/>
  <c r="A11" i="82"/>
  <c r="A12" i="82"/>
  <c r="A13" i="82"/>
  <c r="H7" i="2" l="1"/>
  <c r="D14" i="82" l="1"/>
  <c r="D15" i="82"/>
  <c r="D16" i="82"/>
  <c r="D17" i="82"/>
  <c r="D18" i="82"/>
  <c r="D19" i="82"/>
  <c r="D20" i="82"/>
  <c r="D21" i="82"/>
  <c r="D22" i="82"/>
  <c r="D23" i="82"/>
  <c r="D24" i="82"/>
  <c r="D25" i="82"/>
  <c r="D26" i="82"/>
  <c r="D27" i="82"/>
  <c r="D28" i="82"/>
  <c r="D29" i="82"/>
  <c r="D30" i="82"/>
  <c r="D31" i="82"/>
  <c r="C14" i="82"/>
  <c r="C15" i="82"/>
  <c r="C16" i="82"/>
  <c r="C17" i="82"/>
  <c r="C18" i="82"/>
  <c r="C19" i="82"/>
  <c r="C20" i="82"/>
  <c r="C21" i="82"/>
  <c r="C22" i="82"/>
  <c r="C23" i="82"/>
  <c r="C24" i="82"/>
  <c r="C25" i="82"/>
  <c r="C26" i="82"/>
  <c r="C27" i="82"/>
  <c r="C28" i="82"/>
  <c r="C29" i="82"/>
  <c r="C30" i="82"/>
  <c r="C31" i="82"/>
  <c r="B14" i="82"/>
  <c r="B15" i="82"/>
  <c r="B16" i="82"/>
  <c r="B17" i="82"/>
  <c r="B18" i="82"/>
  <c r="B19" i="82"/>
  <c r="B20" i="82"/>
  <c r="B21" i="82"/>
  <c r="B22" i="82"/>
  <c r="B23" i="82"/>
  <c r="B24" i="82"/>
  <c r="B25" i="82"/>
  <c r="B26" i="82"/>
  <c r="B27" i="82"/>
  <c r="B28" i="82"/>
  <c r="B29" i="82"/>
  <c r="B30" i="82"/>
  <c r="B31" i="82"/>
  <c r="A14" i="82"/>
  <c r="A15" i="82"/>
  <c r="A16" i="82"/>
  <c r="A17" i="82"/>
  <c r="A18" i="82"/>
  <c r="A19" i="82"/>
  <c r="A20" i="82"/>
  <c r="A21" i="82"/>
  <c r="A22" i="82"/>
  <c r="A23" i="82"/>
  <c r="A24" i="82"/>
  <c r="A25" i="82"/>
  <c r="A26" i="82"/>
  <c r="A27" i="82"/>
  <c r="A28" i="82"/>
  <c r="A29" i="82"/>
  <c r="A30" i="82"/>
  <c r="A31" i="82"/>
  <c r="F31" i="82" l="1"/>
  <c r="F29" i="82"/>
  <c r="F27" i="82"/>
  <c r="F25" i="82"/>
  <c r="F23" i="82"/>
  <c r="F21" i="82"/>
  <c r="F19" i="82"/>
  <c r="F17" i="82"/>
  <c r="F15" i="82"/>
  <c r="F30" i="82"/>
  <c r="F28" i="82"/>
  <c r="F26" i="82"/>
  <c r="F24" i="82"/>
  <c r="F22" i="82"/>
  <c r="F20" i="82"/>
  <c r="F18" i="82"/>
  <c r="F16" i="82"/>
  <c r="F14" i="82"/>
  <c r="C9" i="82"/>
  <c r="B9" i="82" l="1"/>
  <c r="D9" i="82"/>
  <c r="AF8" i="2"/>
  <c r="AB8" i="2" s="1"/>
  <c r="AG8" i="2"/>
  <c r="AC8" i="2" s="1"/>
  <c r="AH8" i="2"/>
  <c r="AD8" i="2" s="1"/>
  <c r="AI8" i="2"/>
  <c r="AE8" i="2" s="1"/>
  <c r="AF9" i="2"/>
  <c r="AB9" i="2" s="1"/>
  <c r="AG9" i="2"/>
  <c r="AC9" i="2" s="1"/>
  <c r="AH9" i="2"/>
  <c r="AD9" i="2" s="1"/>
  <c r="AI9" i="2"/>
  <c r="AE9" i="2" s="1"/>
  <c r="AF10" i="2"/>
  <c r="AB10" i="2" s="1"/>
  <c r="AG10" i="2"/>
  <c r="AC10" i="2" s="1"/>
  <c r="AH10" i="2"/>
  <c r="AD10" i="2" s="1"/>
  <c r="AI10" i="2"/>
  <c r="AE10" i="2" s="1"/>
  <c r="AF11" i="2"/>
  <c r="AB11" i="2" s="1"/>
  <c r="AG11" i="2"/>
  <c r="AC11" i="2" s="1"/>
  <c r="AH11" i="2"/>
  <c r="AD11" i="2" s="1"/>
  <c r="AI11" i="2"/>
  <c r="AE11" i="2" s="1"/>
  <c r="AF12" i="2"/>
  <c r="AB12" i="2" s="1"/>
  <c r="AG12" i="2"/>
  <c r="AC12" i="2" s="1"/>
  <c r="AH12" i="2"/>
  <c r="AD12" i="2" s="1"/>
  <c r="AI12" i="2"/>
  <c r="AE12" i="2" s="1"/>
  <c r="AF13" i="2"/>
  <c r="AB13" i="2" s="1"/>
  <c r="AG13" i="2"/>
  <c r="AC13" i="2" s="1"/>
  <c r="AH13" i="2"/>
  <c r="AD13" i="2" s="1"/>
  <c r="AI13" i="2"/>
  <c r="AE13" i="2" s="1"/>
  <c r="AF14" i="2"/>
  <c r="AB14" i="2" s="1"/>
  <c r="AG14" i="2"/>
  <c r="AC14" i="2" s="1"/>
  <c r="AH14" i="2"/>
  <c r="AD14" i="2" s="1"/>
  <c r="AI14" i="2"/>
  <c r="AE14" i="2" s="1"/>
  <c r="AF15" i="2"/>
  <c r="AB15" i="2" s="1"/>
  <c r="AG15" i="2"/>
  <c r="AC15" i="2" s="1"/>
  <c r="AH15" i="2"/>
  <c r="AD15" i="2" s="1"/>
  <c r="AI15" i="2"/>
  <c r="AE15" i="2" s="1"/>
  <c r="AF16" i="2"/>
  <c r="AB16" i="2" s="1"/>
  <c r="AG16" i="2"/>
  <c r="AC16" i="2" s="1"/>
  <c r="AH16" i="2"/>
  <c r="AD16" i="2" s="1"/>
  <c r="AI16" i="2"/>
  <c r="AE16" i="2" s="1"/>
  <c r="AF17" i="2"/>
  <c r="AB17" i="2" s="1"/>
  <c r="AG17" i="2"/>
  <c r="AC17" i="2" s="1"/>
  <c r="AH17" i="2"/>
  <c r="AD17" i="2" s="1"/>
  <c r="AI17" i="2"/>
  <c r="AE17" i="2" s="1"/>
  <c r="AF18" i="2"/>
  <c r="AB18" i="2" s="1"/>
  <c r="AG18" i="2"/>
  <c r="AC18" i="2" s="1"/>
  <c r="AH18" i="2"/>
  <c r="AD18" i="2" s="1"/>
  <c r="AI18" i="2"/>
  <c r="AE18" i="2" s="1"/>
  <c r="AF19" i="2"/>
  <c r="AB19" i="2" s="1"/>
  <c r="AG19" i="2"/>
  <c r="AC19" i="2" s="1"/>
  <c r="AH19" i="2"/>
  <c r="AD19" i="2" s="1"/>
  <c r="AI19" i="2"/>
  <c r="AE19" i="2" s="1"/>
  <c r="AF20" i="2"/>
  <c r="AB20" i="2" s="1"/>
  <c r="AG20" i="2"/>
  <c r="AC20" i="2" s="1"/>
  <c r="AH20" i="2"/>
  <c r="AD20" i="2" s="1"/>
  <c r="AI20" i="2"/>
  <c r="AE20" i="2" s="1"/>
  <c r="AF21" i="2"/>
  <c r="AB21" i="2" s="1"/>
  <c r="AG21" i="2"/>
  <c r="AC21" i="2" s="1"/>
  <c r="AH21" i="2"/>
  <c r="AD21" i="2" s="1"/>
  <c r="AI21" i="2"/>
  <c r="AE21" i="2" s="1"/>
  <c r="AF22" i="2"/>
  <c r="AB22" i="2" s="1"/>
  <c r="AG22" i="2"/>
  <c r="AC22" i="2" s="1"/>
  <c r="AH22" i="2"/>
  <c r="AD22" i="2" s="1"/>
  <c r="AI22" i="2"/>
  <c r="AE22" i="2" s="1"/>
  <c r="AF23" i="2"/>
  <c r="AB23" i="2" s="1"/>
  <c r="AG23" i="2"/>
  <c r="AC23" i="2" s="1"/>
  <c r="AH23" i="2"/>
  <c r="AD23" i="2" s="1"/>
  <c r="AI23" i="2"/>
  <c r="AE23" i="2" s="1"/>
  <c r="AF24" i="2"/>
  <c r="AB24" i="2" s="1"/>
  <c r="AG24" i="2"/>
  <c r="AC24" i="2" s="1"/>
  <c r="AH24" i="2"/>
  <c r="AD24" i="2" s="1"/>
  <c r="AI24" i="2"/>
  <c r="AE24" i="2" s="1"/>
  <c r="AF25" i="2"/>
  <c r="AB25" i="2" s="1"/>
  <c r="AG25" i="2"/>
  <c r="AC25" i="2" s="1"/>
  <c r="AH25" i="2"/>
  <c r="AD25" i="2" s="1"/>
  <c r="AI25" i="2"/>
  <c r="AE25" i="2" s="1"/>
  <c r="AF26" i="2"/>
  <c r="AB26" i="2" s="1"/>
  <c r="AG26" i="2"/>
  <c r="AC26" i="2" s="1"/>
  <c r="AH26" i="2"/>
  <c r="AD26" i="2" s="1"/>
  <c r="AI26" i="2"/>
  <c r="AE26" i="2" s="1"/>
  <c r="AF27" i="2"/>
  <c r="AB27" i="2" s="1"/>
  <c r="AG27" i="2"/>
  <c r="AC27" i="2" s="1"/>
  <c r="AH27" i="2"/>
  <c r="AD27" i="2" s="1"/>
  <c r="AI27" i="2"/>
  <c r="AE27" i="2" s="1"/>
  <c r="AF28" i="2"/>
  <c r="AB28" i="2" s="1"/>
  <c r="AG28" i="2"/>
  <c r="AC28" i="2" s="1"/>
  <c r="AH28" i="2"/>
  <c r="AD28" i="2" s="1"/>
  <c r="AI28" i="2"/>
  <c r="AE28" i="2" s="1"/>
  <c r="AF29" i="2"/>
  <c r="AB29" i="2" s="1"/>
  <c r="AG29" i="2"/>
  <c r="AC29" i="2" s="1"/>
  <c r="AH29" i="2"/>
  <c r="AD29" i="2" s="1"/>
  <c r="AI29" i="2"/>
  <c r="AE29" i="2" s="1"/>
  <c r="AF30" i="2"/>
  <c r="AB30" i="2" s="1"/>
  <c r="AG30" i="2"/>
  <c r="AC30" i="2" s="1"/>
  <c r="AH30" i="2"/>
  <c r="AD30" i="2" s="1"/>
  <c r="AI30" i="2"/>
  <c r="AE30" i="2" s="1"/>
  <c r="AF31" i="2"/>
  <c r="AB31" i="2" s="1"/>
  <c r="AG31" i="2"/>
  <c r="AC31" i="2" s="1"/>
  <c r="AH31" i="2"/>
  <c r="AD31" i="2" s="1"/>
  <c r="AI31" i="2"/>
  <c r="AE31" i="2" s="1"/>
  <c r="AF32" i="2"/>
  <c r="AB32" i="2" s="1"/>
  <c r="AG32" i="2"/>
  <c r="AC32" i="2" s="1"/>
  <c r="AH32" i="2"/>
  <c r="AD32" i="2" s="1"/>
  <c r="AI32" i="2"/>
  <c r="AE32" i="2" s="1"/>
  <c r="AF33" i="2"/>
  <c r="AB33" i="2" s="1"/>
  <c r="AG33" i="2"/>
  <c r="AC33" i="2" s="1"/>
  <c r="AH33" i="2"/>
  <c r="AD33" i="2" s="1"/>
  <c r="AI33" i="2"/>
  <c r="AE33" i="2" s="1"/>
  <c r="AF34" i="2"/>
  <c r="AB34" i="2" s="1"/>
  <c r="AG34" i="2"/>
  <c r="AC34" i="2" s="1"/>
  <c r="AH34" i="2"/>
  <c r="AD34" i="2" s="1"/>
  <c r="AI34" i="2"/>
  <c r="AE34" i="2" s="1"/>
  <c r="AF35" i="2"/>
  <c r="AB35" i="2" s="1"/>
  <c r="AG35" i="2"/>
  <c r="AC35" i="2" s="1"/>
  <c r="AH35" i="2"/>
  <c r="AD35" i="2" s="1"/>
  <c r="AI35" i="2"/>
  <c r="AE35" i="2" s="1"/>
  <c r="AF36" i="2"/>
  <c r="AB36" i="2" s="1"/>
  <c r="AG36" i="2"/>
  <c r="AC36" i="2" s="1"/>
  <c r="AH36" i="2"/>
  <c r="AD36" i="2" s="1"/>
  <c r="AI36" i="2"/>
  <c r="AE36" i="2" s="1"/>
  <c r="AF37" i="2"/>
  <c r="AB37" i="2" s="1"/>
  <c r="AG37" i="2"/>
  <c r="AC37" i="2" s="1"/>
  <c r="AH37" i="2"/>
  <c r="AD37" i="2" s="1"/>
  <c r="AI37" i="2"/>
  <c r="AE37" i="2" s="1"/>
  <c r="AF38" i="2"/>
  <c r="AB38" i="2" s="1"/>
  <c r="AG38" i="2"/>
  <c r="AC38" i="2" s="1"/>
  <c r="AH38" i="2"/>
  <c r="AD38" i="2" s="1"/>
  <c r="AI38" i="2"/>
  <c r="AE38" i="2" s="1"/>
  <c r="AF39" i="2"/>
  <c r="AB39" i="2" s="1"/>
  <c r="AG39" i="2"/>
  <c r="AC39" i="2" s="1"/>
  <c r="AH39" i="2"/>
  <c r="AD39" i="2" s="1"/>
  <c r="AI39" i="2"/>
  <c r="AE39" i="2" s="1"/>
  <c r="AF40" i="2"/>
  <c r="AB40" i="2" s="1"/>
  <c r="AG40" i="2"/>
  <c r="AC40" i="2" s="1"/>
  <c r="AH40" i="2"/>
  <c r="AD40" i="2" s="1"/>
  <c r="AI40" i="2"/>
  <c r="AE40" i="2" s="1"/>
  <c r="AF41" i="2"/>
  <c r="AB41" i="2" s="1"/>
  <c r="AG41" i="2"/>
  <c r="AC41" i="2" s="1"/>
  <c r="AH41" i="2"/>
  <c r="AD41" i="2" s="1"/>
  <c r="AI41" i="2"/>
  <c r="AE41" i="2" s="1"/>
  <c r="AF42" i="2"/>
  <c r="AB42" i="2" s="1"/>
  <c r="AG42" i="2"/>
  <c r="AC42" i="2" s="1"/>
  <c r="AH42" i="2"/>
  <c r="AD42" i="2" s="1"/>
  <c r="AI42" i="2"/>
  <c r="AE42" i="2" s="1"/>
  <c r="AF43" i="2"/>
  <c r="AB43" i="2" s="1"/>
  <c r="AG43" i="2"/>
  <c r="AC43" i="2" s="1"/>
  <c r="AH43" i="2"/>
  <c r="AD43" i="2" s="1"/>
  <c r="AI43" i="2"/>
  <c r="AE43" i="2" s="1"/>
  <c r="AF44" i="2"/>
  <c r="AB44" i="2" s="1"/>
  <c r="AG44" i="2"/>
  <c r="AC44" i="2" s="1"/>
  <c r="AH44" i="2"/>
  <c r="AD44" i="2" s="1"/>
  <c r="AI44" i="2"/>
  <c r="AE44" i="2" s="1"/>
  <c r="AF45" i="2"/>
  <c r="AB45" i="2" s="1"/>
  <c r="AG45" i="2"/>
  <c r="AC45" i="2" s="1"/>
  <c r="AH45" i="2"/>
  <c r="AD45" i="2" s="1"/>
  <c r="AI45" i="2"/>
  <c r="AE45" i="2" s="1"/>
  <c r="AF46" i="2"/>
  <c r="AB46" i="2" s="1"/>
  <c r="AG46" i="2"/>
  <c r="AC46" i="2" s="1"/>
  <c r="AH46" i="2"/>
  <c r="AD46" i="2" s="1"/>
  <c r="AI46" i="2"/>
  <c r="AE46" i="2" s="1"/>
  <c r="AF47" i="2"/>
  <c r="AB47" i="2" s="1"/>
  <c r="AG47" i="2"/>
  <c r="AC47" i="2" s="1"/>
  <c r="AH47" i="2"/>
  <c r="AD47" i="2" s="1"/>
  <c r="AI47" i="2"/>
  <c r="AE47" i="2" s="1"/>
  <c r="AF48" i="2"/>
  <c r="AB48" i="2" s="1"/>
  <c r="AG48" i="2"/>
  <c r="AC48" i="2" s="1"/>
  <c r="AH48" i="2"/>
  <c r="AD48" i="2" s="1"/>
  <c r="AI48" i="2"/>
  <c r="AE48" i="2" s="1"/>
  <c r="AF49" i="2"/>
  <c r="AB49" i="2" s="1"/>
  <c r="AG49" i="2"/>
  <c r="AC49" i="2" s="1"/>
  <c r="AH49" i="2"/>
  <c r="AD49" i="2" s="1"/>
  <c r="AI49" i="2"/>
  <c r="AE49" i="2" s="1"/>
  <c r="AF50" i="2"/>
  <c r="AB50" i="2" s="1"/>
  <c r="AG50" i="2"/>
  <c r="AC50" i="2" s="1"/>
  <c r="AH50" i="2"/>
  <c r="AD50" i="2" s="1"/>
  <c r="AI50" i="2"/>
  <c r="AE50" i="2" s="1"/>
  <c r="AF51" i="2"/>
  <c r="AB51" i="2" s="1"/>
  <c r="AG51" i="2"/>
  <c r="AC51" i="2" s="1"/>
  <c r="AH51" i="2"/>
  <c r="AD51" i="2" s="1"/>
  <c r="AI51" i="2"/>
  <c r="AE51" i="2" s="1"/>
  <c r="AF52" i="2"/>
  <c r="AB52" i="2" s="1"/>
  <c r="AG52" i="2"/>
  <c r="AC52" i="2" s="1"/>
  <c r="AH52" i="2"/>
  <c r="AD52" i="2" s="1"/>
  <c r="AI52" i="2"/>
  <c r="AE52" i="2" s="1"/>
  <c r="AF53" i="2"/>
  <c r="AB53" i="2" s="1"/>
  <c r="AG53" i="2"/>
  <c r="AC53" i="2" s="1"/>
  <c r="AH53" i="2"/>
  <c r="AD53" i="2" s="1"/>
  <c r="AI53" i="2"/>
  <c r="AE53" i="2" s="1"/>
  <c r="AF54" i="2"/>
  <c r="AB54" i="2" s="1"/>
  <c r="AG54" i="2"/>
  <c r="AC54" i="2" s="1"/>
  <c r="AH54" i="2"/>
  <c r="AD54" i="2" s="1"/>
  <c r="AI54" i="2"/>
  <c r="AE54" i="2" s="1"/>
  <c r="AF55" i="2"/>
  <c r="AB55" i="2" s="1"/>
  <c r="AG55" i="2"/>
  <c r="AC55" i="2" s="1"/>
  <c r="AH55" i="2"/>
  <c r="AD55" i="2" s="1"/>
  <c r="AI55" i="2"/>
  <c r="AE55" i="2" s="1"/>
  <c r="AF56" i="2"/>
  <c r="AB56" i="2" s="1"/>
  <c r="AG56" i="2"/>
  <c r="AC56" i="2" s="1"/>
  <c r="AH56" i="2"/>
  <c r="AD56" i="2" s="1"/>
  <c r="AI56" i="2"/>
  <c r="AE56" i="2" s="1"/>
  <c r="AF57" i="2"/>
  <c r="AB57" i="2" s="1"/>
  <c r="AG57" i="2"/>
  <c r="AC57" i="2" s="1"/>
  <c r="AH57" i="2"/>
  <c r="AD57" i="2" s="1"/>
  <c r="AI57" i="2"/>
  <c r="AE57" i="2" s="1"/>
  <c r="AF58" i="2"/>
  <c r="AB58" i="2" s="1"/>
  <c r="AG58" i="2"/>
  <c r="AC58" i="2" s="1"/>
  <c r="AH58" i="2"/>
  <c r="AD58" i="2" s="1"/>
  <c r="AI58" i="2"/>
  <c r="AE58" i="2" s="1"/>
  <c r="AF59" i="2"/>
  <c r="AB59" i="2" s="1"/>
  <c r="AG59" i="2"/>
  <c r="AC59" i="2" s="1"/>
  <c r="AH59" i="2"/>
  <c r="AD59" i="2" s="1"/>
  <c r="AI59" i="2"/>
  <c r="AE59" i="2" s="1"/>
  <c r="AF60" i="2"/>
  <c r="AB60" i="2" s="1"/>
  <c r="AG60" i="2"/>
  <c r="AC60" i="2" s="1"/>
  <c r="AH60" i="2"/>
  <c r="AD60" i="2" s="1"/>
  <c r="AI60" i="2"/>
  <c r="AE60" i="2" s="1"/>
  <c r="AF61" i="2"/>
  <c r="AB61" i="2" s="1"/>
  <c r="AG61" i="2"/>
  <c r="AC61" i="2" s="1"/>
  <c r="AH61" i="2"/>
  <c r="AD61" i="2" s="1"/>
  <c r="AI61" i="2"/>
  <c r="AE61" i="2" s="1"/>
  <c r="AF62" i="2"/>
  <c r="AB62" i="2" s="1"/>
  <c r="AG62" i="2"/>
  <c r="AC62" i="2" s="1"/>
  <c r="AH62" i="2"/>
  <c r="AD62" i="2" s="1"/>
  <c r="AI62" i="2"/>
  <c r="AE62" i="2" s="1"/>
  <c r="AF63" i="2"/>
  <c r="AB63" i="2" s="1"/>
  <c r="AG63" i="2"/>
  <c r="AC63" i="2" s="1"/>
  <c r="AH63" i="2"/>
  <c r="AD63" i="2" s="1"/>
  <c r="AI63" i="2"/>
  <c r="AE63" i="2" s="1"/>
  <c r="AF64" i="2"/>
  <c r="AB64" i="2" s="1"/>
  <c r="AG64" i="2"/>
  <c r="AC64" i="2" s="1"/>
  <c r="AH64" i="2"/>
  <c r="AD64" i="2" s="1"/>
  <c r="AI64" i="2"/>
  <c r="AE64" i="2" s="1"/>
  <c r="AF65" i="2"/>
  <c r="AB65" i="2" s="1"/>
  <c r="AG65" i="2"/>
  <c r="AC65" i="2" s="1"/>
  <c r="AH65" i="2"/>
  <c r="AD65" i="2" s="1"/>
  <c r="AI65" i="2"/>
  <c r="AE65" i="2" s="1"/>
  <c r="AF66" i="2"/>
  <c r="AB66" i="2" s="1"/>
  <c r="AG66" i="2"/>
  <c r="AC66" i="2" s="1"/>
  <c r="AH66" i="2"/>
  <c r="AD66" i="2" s="1"/>
  <c r="AI66" i="2"/>
  <c r="AE66" i="2" s="1"/>
  <c r="AF67" i="2"/>
  <c r="AB67" i="2" s="1"/>
  <c r="AG67" i="2"/>
  <c r="AC67" i="2" s="1"/>
  <c r="AH67" i="2"/>
  <c r="AD67" i="2" s="1"/>
  <c r="AI67" i="2"/>
  <c r="AE67" i="2" s="1"/>
  <c r="AF68" i="2"/>
  <c r="AB68" i="2" s="1"/>
  <c r="AG68" i="2"/>
  <c r="AC68" i="2" s="1"/>
  <c r="AH68" i="2"/>
  <c r="AD68" i="2" s="1"/>
  <c r="AI68" i="2"/>
  <c r="AE68" i="2" s="1"/>
  <c r="AF69" i="2"/>
  <c r="AB69" i="2" s="1"/>
  <c r="AG69" i="2"/>
  <c r="AC69" i="2" s="1"/>
  <c r="AH69" i="2"/>
  <c r="AD69" i="2" s="1"/>
  <c r="AI69" i="2"/>
  <c r="AE69" i="2" s="1"/>
  <c r="AF70" i="2"/>
  <c r="AB70" i="2" s="1"/>
  <c r="AG70" i="2"/>
  <c r="AC70" i="2" s="1"/>
  <c r="AH70" i="2"/>
  <c r="AD70" i="2" s="1"/>
  <c r="AI70" i="2"/>
  <c r="AE70" i="2" s="1"/>
  <c r="AF71" i="2"/>
  <c r="AB71" i="2" s="1"/>
  <c r="AG71" i="2"/>
  <c r="AC71" i="2" s="1"/>
  <c r="AH71" i="2"/>
  <c r="AD71" i="2" s="1"/>
  <c r="AI71" i="2"/>
  <c r="AE71" i="2" s="1"/>
  <c r="AF72" i="2"/>
  <c r="AB72" i="2" s="1"/>
  <c r="AG72" i="2"/>
  <c r="AC72" i="2" s="1"/>
  <c r="AH72" i="2"/>
  <c r="AD72" i="2" s="1"/>
  <c r="AI72" i="2"/>
  <c r="AE72" i="2" s="1"/>
  <c r="AF73" i="2"/>
  <c r="AB73" i="2" s="1"/>
  <c r="AG73" i="2"/>
  <c r="AC73" i="2" s="1"/>
  <c r="AH73" i="2"/>
  <c r="AD73" i="2" s="1"/>
  <c r="AI73" i="2"/>
  <c r="AE73" i="2" s="1"/>
  <c r="AF74" i="2"/>
  <c r="AB74" i="2" s="1"/>
  <c r="AG74" i="2"/>
  <c r="AC74" i="2" s="1"/>
  <c r="AH74" i="2"/>
  <c r="AD74" i="2" s="1"/>
  <c r="AI74" i="2"/>
  <c r="AE74" i="2" s="1"/>
  <c r="AF75" i="2"/>
  <c r="AB75" i="2" s="1"/>
  <c r="AG75" i="2"/>
  <c r="AC75" i="2" s="1"/>
  <c r="AH75" i="2"/>
  <c r="AD75" i="2" s="1"/>
  <c r="AI75" i="2"/>
  <c r="AE75" i="2" s="1"/>
  <c r="AF76" i="2"/>
  <c r="AB76" i="2" s="1"/>
  <c r="AG76" i="2"/>
  <c r="AC76" i="2" s="1"/>
  <c r="AH76" i="2"/>
  <c r="AD76" i="2" s="1"/>
  <c r="AI76" i="2"/>
  <c r="AE76" i="2" s="1"/>
  <c r="AF77" i="2"/>
  <c r="AB77" i="2" s="1"/>
  <c r="AG77" i="2"/>
  <c r="AC77" i="2" s="1"/>
  <c r="AH77" i="2"/>
  <c r="AD77" i="2" s="1"/>
  <c r="AI77" i="2"/>
  <c r="AE77" i="2" s="1"/>
  <c r="AF78" i="2"/>
  <c r="AB78" i="2" s="1"/>
  <c r="AG78" i="2"/>
  <c r="AC78" i="2" s="1"/>
  <c r="AH78" i="2"/>
  <c r="AD78" i="2" s="1"/>
  <c r="AI78" i="2"/>
  <c r="AE78" i="2" s="1"/>
  <c r="AF79" i="2"/>
  <c r="AB79" i="2" s="1"/>
  <c r="AG79" i="2"/>
  <c r="AC79" i="2" s="1"/>
  <c r="AH79" i="2"/>
  <c r="AD79" i="2" s="1"/>
  <c r="AI79" i="2"/>
  <c r="AE79" i="2" s="1"/>
  <c r="AF80" i="2"/>
  <c r="AB80" i="2" s="1"/>
  <c r="AG80" i="2"/>
  <c r="AC80" i="2" s="1"/>
  <c r="AH80" i="2"/>
  <c r="AD80" i="2" s="1"/>
  <c r="AI80" i="2"/>
  <c r="AE80" i="2" s="1"/>
  <c r="AF81" i="2"/>
  <c r="AB81" i="2" s="1"/>
  <c r="AG81" i="2"/>
  <c r="AC81" i="2" s="1"/>
  <c r="AH81" i="2"/>
  <c r="AD81" i="2" s="1"/>
  <c r="AI81" i="2"/>
  <c r="AE81" i="2" s="1"/>
  <c r="AF82" i="2"/>
  <c r="AB82" i="2" s="1"/>
  <c r="AG82" i="2"/>
  <c r="AC82" i="2" s="1"/>
  <c r="AH82" i="2"/>
  <c r="AD82" i="2" s="1"/>
  <c r="AI82" i="2"/>
  <c r="AE82" i="2" s="1"/>
  <c r="AF83" i="2"/>
  <c r="AB83" i="2" s="1"/>
  <c r="AG83" i="2"/>
  <c r="AC83" i="2" s="1"/>
  <c r="AH83" i="2"/>
  <c r="AD83" i="2" s="1"/>
  <c r="AI83" i="2"/>
  <c r="AE83" i="2" s="1"/>
  <c r="AF84" i="2"/>
  <c r="AB84" i="2" s="1"/>
  <c r="AG84" i="2"/>
  <c r="AC84" i="2" s="1"/>
  <c r="AH84" i="2"/>
  <c r="AD84" i="2" s="1"/>
  <c r="AI84" i="2"/>
  <c r="AE84" i="2" s="1"/>
  <c r="AF85" i="2"/>
  <c r="AB85" i="2" s="1"/>
  <c r="AG85" i="2"/>
  <c r="AC85" i="2" s="1"/>
  <c r="AH85" i="2"/>
  <c r="AD85" i="2" s="1"/>
  <c r="AI85" i="2"/>
  <c r="AE85" i="2" s="1"/>
  <c r="AF86" i="2"/>
  <c r="AB86" i="2" s="1"/>
  <c r="AG86" i="2"/>
  <c r="AC86" i="2" s="1"/>
  <c r="AH86" i="2"/>
  <c r="AD86" i="2" s="1"/>
  <c r="AI86" i="2"/>
  <c r="AE86" i="2" s="1"/>
  <c r="AF87" i="2"/>
  <c r="AB87" i="2" s="1"/>
  <c r="AG87" i="2"/>
  <c r="AC87" i="2" s="1"/>
  <c r="AH87" i="2"/>
  <c r="AD87" i="2" s="1"/>
  <c r="AI87" i="2"/>
  <c r="AE87" i="2" s="1"/>
  <c r="AF88" i="2"/>
  <c r="AB88" i="2" s="1"/>
  <c r="AG88" i="2"/>
  <c r="AC88" i="2" s="1"/>
  <c r="AH88" i="2"/>
  <c r="AD88" i="2" s="1"/>
  <c r="AI88" i="2"/>
  <c r="AE88" i="2" s="1"/>
  <c r="AF89" i="2"/>
  <c r="AB89" i="2" s="1"/>
  <c r="AG89" i="2"/>
  <c r="AC89" i="2" s="1"/>
  <c r="AH89" i="2"/>
  <c r="AD89" i="2" s="1"/>
  <c r="AI89" i="2"/>
  <c r="AE89" i="2" s="1"/>
  <c r="AF90" i="2"/>
  <c r="AB90" i="2" s="1"/>
  <c r="AG90" i="2"/>
  <c r="AC90" i="2" s="1"/>
  <c r="AH90" i="2"/>
  <c r="AD90" i="2" s="1"/>
  <c r="AI90" i="2"/>
  <c r="AE90" i="2" s="1"/>
  <c r="AF91" i="2"/>
  <c r="AB91" i="2" s="1"/>
  <c r="AG91" i="2"/>
  <c r="AC91" i="2" s="1"/>
  <c r="AH91" i="2"/>
  <c r="AD91" i="2" s="1"/>
  <c r="AI91" i="2"/>
  <c r="AE91" i="2" s="1"/>
  <c r="AF92" i="2"/>
  <c r="AB92" i="2" s="1"/>
  <c r="AG92" i="2"/>
  <c r="AC92" i="2" s="1"/>
  <c r="AH92" i="2"/>
  <c r="AD92" i="2" s="1"/>
  <c r="AI92" i="2"/>
  <c r="AE92" i="2" s="1"/>
  <c r="AF93" i="2"/>
  <c r="AB93" i="2" s="1"/>
  <c r="AG93" i="2"/>
  <c r="AC93" i="2" s="1"/>
  <c r="AH93" i="2"/>
  <c r="AD93" i="2" s="1"/>
  <c r="AI93" i="2"/>
  <c r="AE93" i="2" s="1"/>
  <c r="AF94" i="2"/>
  <c r="AB94" i="2" s="1"/>
  <c r="AG94" i="2"/>
  <c r="AC94" i="2" s="1"/>
  <c r="AH94" i="2"/>
  <c r="AD94" i="2" s="1"/>
  <c r="AI94" i="2"/>
  <c r="AE94" i="2" s="1"/>
  <c r="AF95" i="2"/>
  <c r="AB95" i="2" s="1"/>
  <c r="AG95" i="2"/>
  <c r="AC95" i="2" s="1"/>
  <c r="AH95" i="2"/>
  <c r="AD95" i="2" s="1"/>
  <c r="AI95" i="2"/>
  <c r="AE95" i="2" s="1"/>
  <c r="AF96" i="2"/>
  <c r="AB96" i="2" s="1"/>
  <c r="AG96" i="2"/>
  <c r="AC96" i="2" s="1"/>
  <c r="AH96" i="2"/>
  <c r="AD96" i="2" s="1"/>
  <c r="AI96" i="2"/>
  <c r="AE96" i="2" s="1"/>
  <c r="AF97" i="2"/>
  <c r="AB97" i="2" s="1"/>
  <c r="AG97" i="2"/>
  <c r="AC97" i="2" s="1"/>
  <c r="AH97" i="2"/>
  <c r="AD97" i="2" s="1"/>
  <c r="AI97" i="2"/>
  <c r="AE97" i="2" s="1"/>
  <c r="AF98" i="2"/>
  <c r="AB98" i="2" s="1"/>
  <c r="AG98" i="2"/>
  <c r="AC98" i="2" s="1"/>
  <c r="AH98" i="2"/>
  <c r="AD98" i="2" s="1"/>
  <c r="AI98" i="2"/>
  <c r="AE98" i="2" s="1"/>
  <c r="AF99" i="2"/>
  <c r="AB99" i="2" s="1"/>
  <c r="AG99" i="2"/>
  <c r="AC99" i="2" s="1"/>
  <c r="AH99" i="2"/>
  <c r="AD99" i="2" s="1"/>
  <c r="AI99" i="2"/>
  <c r="AE99" i="2" s="1"/>
  <c r="AF100" i="2"/>
  <c r="AB100" i="2" s="1"/>
  <c r="AG100" i="2"/>
  <c r="AC100" i="2" s="1"/>
  <c r="AH100" i="2"/>
  <c r="AD100" i="2" s="1"/>
  <c r="AI100" i="2"/>
  <c r="AE100" i="2" s="1"/>
  <c r="AF101" i="2"/>
  <c r="AB101" i="2" s="1"/>
  <c r="AG101" i="2"/>
  <c r="AC101" i="2" s="1"/>
  <c r="AH101" i="2"/>
  <c r="AD101" i="2" s="1"/>
  <c r="AI101" i="2"/>
  <c r="AE101" i="2" s="1"/>
  <c r="AF102" i="2"/>
  <c r="AB102" i="2" s="1"/>
  <c r="AG102" i="2"/>
  <c r="AC102" i="2" s="1"/>
  <c r="AH102" i="2"/>
  <c r="AD102" i="2" s="1"/>
  <c r="AI102" i="2"/>
  <c r="AE102" i="2" s="1"/>
  <c r="AF103" i="2"/>
  <c r="AB103" i="2" s="1"/>
  <c r="AG103" i="2"/>
  <c r="AC103" i="2" s="1"/>
  <c r="AH103" i="2"/>
  <c r="AD103" i="2" s="1"/>
  <c r="AI103" i="2"/>
  <c r="AE103" i="2" s="1"/>
  <c r="AF104" i="2"/>
  <c r="AB104" i="2" s="1"/>
  <c r="AG104" i="2"/>
  <c r="AC104" i="2" s="1"/>
  <c r="AH104" i="2"/>
  <c r="AD104" i="2" s="1"/>
  <c r="AI104" i="2"/>
  <c r="AE104" i="2" s="1"/>
  <c r="AF105" i="2"/>
  <c r="AB105" i="2" s="1"/>
  <c r="AG105" i="2"/>
  <c r="AC105" i="2" s="1"/>
  <c r="AH105" i="2"/>
  <c r="AD105" i="2" s="1"/>
  <c r="AI105" i="2"/>
  <c r="AE105" i="2" s="1"/>
  <c r="AF106" i="2"/>
  <c r="AB106" i="2" s="1"/>
  <c r="AG106" i="2"/>
  <c r="AC106" i="2" s="1"/>
  <c r="AH106" i="2"/>
  <c r="AD106" i="2" s="1"/>
  <c r="AI106" i="2"/>
  <c r="AE106" i="2" s="1"/>
  <c r="AI7" i="2"/>
  <c r="AE7" i="2" s="1"/>
  <c r="AH7" i="2"/>
  <c r="AD7" i="2" s="1"/>
  <c r="AG7" i="2"/>
  <c r="AC7" i="2" s="1"/>
  <c r="AF7" i="2"/>
  <c r="O8" i="2"/>
  <c r="F10" i="82" s="1"/>
  <c r="O10" i="2"/>
  <c r="F12" i="82" s="1"/>
  <c r="K8" i="2"/>
  <c r="K9" i="2"/>
  <c r="O9" i="2" s="1"/>
  <c r="F11" i="82" s="1"/>
  <c r="K10" i="2"/>
  <c r="K11" i="2"/>
  <c r="O11" i="2" s="1"/>
  <c r="F13" i="82" s="1"/>
  <c r="K12" i="2"/>
  <c r="O12" i="2" s="1"/>
  <c r="K13" i="2"/>
  <c r="O13" i="2" s="1"/>
  <c r="K14" i="2"/>
  <c r="O14" i="2" s="1"/>
  <c r="K15" i="2"/>
  <c r="O15" i="2" s="1"/>
  <c r="K16" i="2"/>
  <c r="O16" i="2" s="1"/>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AB7" i="2"/>
  <c r="AB108" i="2" l="1"/>
  <c r="AC108" i="2"/>
  <c r="AE108" i="2"/>
  <c r="AD108" i="2"/>
  <c r="O7" i="2"/>
  <c r="B9" i="62" l="1"/>
  <c r="B8" i="62"/>
  <c r="B7" i="62"/>
  <c r="D32" i="82" l="1"/>
  <c r="D19" i="62" l="1"/>
  <c r="D20" i="62"/>
  <c r="D21" i="62"/>
  <c r="D22" i="62"/>
  <c r="D17" i="62"/>
  <c r="A18" i="62"/>
  <c r="B18" i="62"/>
  <c r="A19" i="62"/>
  <c r="B19" i="62"/>
  <c r="A20" i="62"/>
  <c r="B20" i="62"/>
  <c r="A21" i="62"/>
  <c r="B21" i="62"/>
  <c r="A22" i="62"/>
  <c r="B22" i="62"/>
  <c r="A23" i="62"/>
  <c r="B23" i="62"/>
  <c r="A24" i="62"/>
  <c r="B24" i="62"/>
  <c r="A25" i="62"/>
  <c r="B25" i="62"/>
  <c r="A26" i="62"/>
  <c r="B26" i="62"/>
  <c r="A27" i="62"/>
  <c r="B27" i="62"/>
  <c r="A28" i="62"/>
  <c r="B28" i="62"/>
  <c r="A29" i="62"/>
  <c r="B29" i="62"/>
  <c r="A30" i="62"/>
  <c r="B30" i="62"/>
  <c r="A31" i="62"/>
  <c r="B31" i="62"/>
  <c r="A32" i="62"/>
  <c r="B32" i="62"/>
  <c r="A33" i="62"/>
  <c r="B33" i="62"/>
  <c r="A34" i="62"/>
  <c r="B34" i="62"/>
  <c r="A35" i="62"/>
  <c r="B35" i="62"/>
  <c r="A36" i="62"/>
  <c r="B36" i="62"/>
  <c r="A37" i="62"/>
  <c r="B37" i="62"/>
  <c r="A38" i="62"/>
  <c r="B38" i="62"/>
  <c r="A39" i="62"/>
  <c r="B39" i="62"/>
  <c r="A40" i="62"/>
  <c r="B40" i="62"/>
  <c r="A41" i="62"/>
  <c r="B41" i="62"/>
  <c r="A42" i="62"/>
  <c r="B42" i="62"/>
  <c r="A43" i="62"/>
  <c r="B43" i="62"/>
  <c r="B17" i="62"/>
  <c r="A9" i="82"/>
  <c r="F9" i="82" s="1"/>
  <c r="A17" i="62" l="1"/>
  <c r="F32" i="82"/>
  <c r="D27" i="62"/>
  <c r="F27" i="62" s="1"/>
  <c r="D30" i="62"/>
  <c r="O30" i="62" s="1"/>
  <c r="D26" i="62"/>
  <c r="O26" i="62" s="1"/>
  <c r="D29" i="62"/>
  <c r="H29" i="62" s="1"/>
  <c r="D25" i="62"/>
  <c r="L25" i="62" s="1"/>
  <c r="D23" i="62"/>
  <c r="P23" i="62" s="1"/>
  <c r="D18" i="62"/>
  <c r="O18" i="62" s="1"/>
  <c r="D28" i="62"/>
  <c r="Q28" i="62" s="1"/>
  <c r="D24" i="62"/>
  <c r="Q24" i="62" s="1"/>
  <c r="L27" i="62"/>
  <c r="P27" i="62"/>
  <c r="N27" i="62"/>
  <c r="G27" i="62"/>
  <c r="M27" i="62"/>
  <c r="Q27" i="62"/>
  <c r="G26" i="62"/>
  <c r="Q26" i="62"/>
  <c r="L26" i="62"/>
  <c r="D31" i="62"/>
  <c r="K31" i="62" s="1"/>
  <c r="D38" i="62"/>
  <c r="G38" i="62" s="1"/>
  <c r="D34" i="62"/>
  <c r="I34" i="62" s="1"/>
  <c r="D42" i="62"/>
  <c r="J42" i="62" s="1"/>
  <c r="D35" i="62"/>
  <c r="O35" i="62" s="1"/>
  <c r="D37" i="62"/>
  <c r="Q37" i="62" s="1"/>
  <c r="D33" i="62"/>
  <c r="Q33" i="62" s="1"/>
  <c r="D40" i="62"/>
  <c r="H40" i="62" s="1"/>
  <c r="D41" i="62"/>
  <c r="Q41" i="62" s="1"/>
  <c r="D43" i="62"/>
  <c r="O43" i="62" s="1"/>
  <c r="M34" i="62"/>
  <c r="D36" i="62"/>
  <c r="H36" i="62" s="1"/>
  <c r="D32" i="62"/>
  <c r="P32" i="62" s="1"/>
  <c r="D39" i="62"/>
  <c r="O39" i="62" s="1"/>
  <c r="J22" i="62"/>
  <c r="N22" i="62"/>
  <c r="F22" i="62"/>
  <c r="G22" i="62"/>
  <c r="K22" i="62"/>
  <c r="O22" i="62"/>
  <c r="H22" i="62"/>
  <c r="L22" i="62"/>
  <c r="P22" i="62"/>
  <c r="I22" i="62"/>
  <c r="M22" i="62"/>
  <c r="Q22" i="62"/>
  <c r="G21" i="62"/>
  <c r="K21" i="62"/>
  <c r="O21" i="62"/>
  <c r="H21" i="62"/>
  <c r="L21" i="62"/>
  <c r="P21" i="62"/>
  <c r="N21" i="62"/>
  <c r="I21" i="62"/>
  <c r="M21" i="62"/>
  <c r="Q21" i="62"/>
  <c r="F21" i="62"/>
  <c r="J21" i="62"/>
  <c r="H20" i="62"/>
  <c r="L20" i="62"/>
  <c r="P20" i="62"/>
  <c r="F20" i="62"/>
  <c r="O20" i="62"/>
  <c r="I20" i="62"/>
  <c r="M20" i="62"/>
  <c r="Q20" i="62"/>
  <c r="G20" i="62"/>
  <c r="J20" i="62"/>
  <c r="N20" i="62"/>
  <c r="K20" i="62"/>
  <c r="I19" i="62"/>
  <c r="J19" i="62"/>
  <c r="G19" i="62"/>
  <c r="K19" i="62"/>
  <c r="O19" i="62"/>
  <c r="F19" i="62"/>
  <c r="H19" i="62"/>
  <c r="L19" i="62"/>
  <c r="P19" i="62"/>
  <c r="M19" i="62"/>
  <c r="Q19" i="62"/>
  <c r="N19" i="62"/>
  <c r="G17" i="62"/>
  <c r="F17" i="62"/>
  <c r="H17" i="62"/>
  <c r="O25" i="62" l="1"/>
  <c r="F25" i="62"/>
  <c r="I25" i="62"/>
  <c r="H25" i="62"/>
  <c r="M26" i="62"/>
  <c r="P26" i="62"/>
  <c r="K26" i="62"/>
  <c r="Q18" i="62"/>
  <c r="K18" i="62"/>
  <c r="P18" i="62"/>
  <c r="G18" i="62"/>
  <c r="L18" i="62"/>
  <c r="I24" i="62"/>
  <c r="N29" i="62"/>
  <c r="J24" i="62"/>
  <c r="H23" i="62"/>
  <c r="K24" i="62"/>
  <c r="G24" i="62"/>
  <c r="N24" i="62"/>
  <c r="M24" i="62"/>
  <c r="M18" i="62"/>
  <c r="K25" i="62"/>
  <c r="N25" i="62"/>
  <c r="F18" i="62"/>
  <c r="H18" i="62"/>
  <c r="I18" i="62"/>
  <c r="P24" i="62"/>
  <c r="L24" i="62"/>
  <c r="F24" i="62"/>
  <c r="N26" i="62"/>
  <c r="H26" i="62"/>
  <c r="I26" i="62"/>
  <c r="G25" i="62"/>
  <c r="P25" i="62"/>
  <c r="J25" i="62"/>
  <c r="I27" i="62"/>
  <c r="J27" i="62"/>
  <c r="H27" i="62"/>
  <c r="J18" i="62"/>
  <c r="N18" i="62"/>
  <c r="H24" i="62"/>
  <c r="O24" i="62"/>
  <c r="J26" i="62"/>
  <c r="F26" i="62"/>
  <c r="M25" i="62"/>
  <c r="Q25" i="62"/>
  <c r="K27" i="62"/>
  <c r="O27" i="62"/>
  <c r="J28" i="62"/>
  <c r="K28" i="62"/>
  <c r="Q31" i="62"/>
  <c r="F31" i="62"/>
  <c r="L30" i="62"/>
  <c r="K30" i="62"/>
  <c r="I28" i="62"/>
  <c r="I23" i="62"/>
  <c r="N30" i="62"/>
  <c r="N23" i="62"/>
  <c r="O42" i="62"/>
  <c r="G34" i="62"/>
  <c r="H34" i="62"/>
  <c r="O34" i="62"/>
  <c r="F34" i="62"/>
  <c r="N34" i="62"/>
  <c r="L34" i="62"/>
  <c r="K34" i="62"/>
  <c r="I38" i="62"/>
  <c r="G28" i="62"/>
  <c r="Q30" i="62"/>
  <c r="G30" i="62"/>
  <c r="J23" i="62"/>
  <c r="P31" i="62"/>
  <c r="N28" i="62"/>
  <c r="M28" i="62"/>
  <c r="P30" i="62"/>
  <c r="M23" i="62"/>
  <c r="L23" i="62"/>
  <c r="P40" i="62"/>
  <c r="J34" i="62"/>
  <c r="J31" i="62"/>
  <c r="N40" i="62"/>
  <c r="Q42" i="62"/>
  <c r="F42" i="62"/>
  <c r="F40" i="62"/>
  <c r="P42" i="62"/>
  <c r="M42" i="62"/>
  <c r="Q40" i="62"/>
  <c r="I42" i="62"/>
  <c r="K32" i="62"/>
  <c r="H32" i="62"/>
  <c r="O33" i="62"/>
  <c r="M41" i="62"/>
  <c r="P29" i="62"/>
  <c r="O32" i="62"/>
  <c r="I35" i="62"/>
  <c r="K43" i="62"/>
  <c r="Q32" i="62"/>
  <c r="P34" i="62"/>
  <c r="Q34" i="62"/>
  <c r="O40" i="62"/>
  <c r="K40" i="62"/>
  <c r="H35" i="62"/>
  <c r="K29" i="62"/>
  <c r="I32" i="62"/>
  <c r="N41" i="62"/>
  <c r="G29" i="62"/>
  <c r="M38" i="62"/>
  <c r="J40" i="62"/>
  <c r="M40" i="62"/>
  <c r="L40" i="62"/>
  <c r="L42" i="62"/>
  <c r="K42" i="62"/>
  <c r="N42" i="62"/>
  <c r="I43" i="62"/>
  <c r="J32" i="62"/>
  <c r="L32" i="62"/>
  <c r="Q38" i="62"/>
  <c r="G40" i="62"/>
  <c r="I40" i="62"/>
  <c r="H42" i="62"/>
  <c r="G42" i="62"/>
  <c r="N31" i="62"/>
  <c r="G31" i="62"/>
  <c r="O41" i="62"/>
  <c r="H43" i="62"/>
  <c r="F29" i="62"/>
  <c r="M37" i="62"/>
  <c r="L38" i="62"/>
  <c r="K38" i="62"/>
  <c r="J38" i="62"/>
  <c r="M31" i="62"/>
  <c r="L31" i="62"/>
  <c r="O31" i="62"/>
  <c r="N33" i="62"/>
  <c r="K35" i="62"/>
  <c r="P28" i="62"/>
  <c r="L28" i="62"/>
  <c r="F28" i="62"/>
  <c r="F30" i="62"/>
  <c r="M30" i="62"/>
  <c r="H30" i="62"/>
  <c r="G23" i="62"/>
  <c r="O23" i="62"/>
  <c r="F23" i="62"/>
  <c r="M29" i="62"/>
  <c r="Q29" i="62"/>
  <c r="L29" i="62"/>
  <c r="N37" i="62"/>
  <c r="P38" i="62"/>
  <c r="O38" i="62"/>
  <c r="N38" i="62"/>
  <c r="J29" i="62"/>
  <c r="N32" i="62"/>
  <c r="M32" i="62"/>
  <c r="F38" i="62"/>
  <c r="H38" i="62"/>
  <c r="I31" i="62"/>
  <c r="H31" i="62"/>
  <c r="M33" i="62"/>
  <c r="O37" i="62"/>
  <c r="H28" i="62"/>
  <c r="O28" i="62"/>
  <c r="J30" i="62"/>
  <c r="I30" i="62"/>
  <c r="Q23" i="62"/>
  <c r="K23" i="62"/>
  <c r="O29" i="62"/>
  <c r="I29" i="62"/>
  <c r="F36" i="62"/>
  <c r="M39" i="62"/>
  <c r="L39" i="62"/>
  <c r="K39" i="62"/>
  <c r="G32" i="62"/>
  <c r="F32" i="62"/>
  <c r="N36" i="62"/>
  <c r="Q36" i="62"/>
  <c r="P36" i="62"/>
  <c r="K33" i="62"/>
  <c r="J33" i="62"/>
  <c r="I33" i="62"/>
  <c r="J35" i="62"/>
  <c r="N35" i="62"/>
  <c r="G35" i="62"/>
  <c r="K37" i="62"/>
  <c r="J37" i="62"/>
  <c r="I37" i="62"/>
  <c r="I39" i="62"/>
  <c r="H39" i="62"/>
  <c r="G39" i="62"/>
  <c r="K41" i="62"/>
  <c r="J41" i="62"/>
  <c r="I41" i="62"/>
  <c r="J43" i="62"/>
  <c r="N43" i="62"/>
  <c r="G43" i="62"/>
  <c r="G36" i="62"/>
  <c r="O36" i="62"/>
  <c r="J36" i="62"/>
  <c r="M36" i="62"/>
  <c r="L36" i="62"/>
  <c r="L33" i="62"/>
  <c r="G33" i="62"/>
  <c r="H33" i="62"/>
  <c r="Q35" i="62"/>
  <c r="P35" i="62"/>
  <c r="F35" i="62"/>
  <c r="H37" i="62"/>
  <c r="G37" i="62"/>
  <c r="P37" i="62"/>
  <c r="J39" i="62"/>
  <c r="N39" i="62"/>
  <c r="F39" i="62"/>
  <c r="P41" i="62"/>
  <c r="G41" i="62"/>
  <c r="L41" i="62"/>
  <c r="Q43" i="62"/>
  <c r="P43" i="62"/>
  <c r="F43" i="62"/>
  <c r="K36" i="62"/>
  <c r="I36" i="62"/>
  <c r="F33" i="62"/>
  <c r="P33" i="62"/>
  <c r="M35" i="62"/>
  <c r="L35" i="62"/>
  <c r="F37" i="62"/>
  <c r="L37" i="62"/>
  <c r="Q39" i="62"/>
  <c r="P39" i="62"/>
  <c r="F41" i="62"/>
  <c r="H41" i="62"/>
  <c r="M43" i="62"/>
  <c r="L43" i="62"/>
  <c r="E22" i="62"/>
  <c r="E21" i="62"/>
  <c r="E20" i="62"/>
  <c r="E19" i="62"/>
  <c r="E26" i="62" l="1"/>
  <c r="E18" i="62"/>
  <c r="E27" i="62"/>
  <c r="E25" i="62"/>
  <c r="E24" i="62"/>
  <c r="E42" i="62"/>
  <c r="E34" i="62"/>
  <c r="E28" i="62"/>
  <c r="E31" i="62"/>
  <c r="E40" i="62"/>
  <c r="E23" i="62"/>
  <c r="E38" i="62"/>
  <c r="E29" i="62"/>
  <c r="E30" i="62"/>
  <c r="G44" i="62"/>
  <c r="E32" i="62"/>
  <c r="E41" i="62"/>
  <c r="E37" i="62"/>
  <c r="E33" i="62"/>
  <c r="E43" i="62"/>
  <c r="E35" i="62"/>
  <c r="E39" i="62"/>
  <c r="E36" i="62"/>
  <c r="N19" i="2" l="1"/>
  <c r="O19" i="2" s="1"/>
  <c r="N18" i="2"/>
  <c r="O18" i="2" s="1"/>
  <c r="N17" i="2"/>
  <c r="O17" i="2" s="1"/>
  <c r="N20" i="2"/>
  <c r="O20" i="2" s="1"/>
  <c r="N21" i="2"/>
  <c r="O21" i="2" s="1"/>
  <c r="N22" i="2"/>
  <c r="O22" i="2" s="1"/>
  <c r="N23" i="2"/>
  <c r="O23" i="2" s="1"/>
  <c r="N24" i="2"/>
  <c r="O24" i="2" s="1"/>
  <c r="N25" i="2"/>
  <c r="O25" i="2" s="1"/>
  <c r="N26" i="2"/>
  <c r="O26" i="2" s="1"/>
  <c r="N27" i="2"/>
  <c r="O27" i="2" s="1"/>
  <c r="B5" i="45" l="1"/>
  <c r="I5" i="45" l="1"/>
  <c r="F5" i="45"/>
  <c r="J5" i="45"/>
  <c r="K5" i="45"/>
  <c r="L5" i="45"/>
  <c r="D5" i="45"/>
  <c r="E5" i="45"/>
  <c r="G5" i="45"/>
  <c r="N28" i="2"/>
  <c r="O28" i="2" s="1"/>
  <c r="N29" i="2"/>
  <c r="O29" i="2" s="1"/>
  <c r="N30" i="2"/>
  <c r="O30" i="2" s="1"/>
  <c r="N31" i="2"/>
  <c r="O31" i="2" s="1"/>
  <c r="N32" i="2"/>
  <c r="O32" i="2" s="1"/>
  <c r="N33" i="2"/>
  <c r="O33" i="2" s="1"/>
  <c r="N34" i="2"/>
  <c r="O34" i="2" s="1"/>
  <c r="N35" i="2"/>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59" i="2"/>
  <c r="O59" i="2" s="1"/>
  <c r="N60" i="2"/>
  <c r="O60" i="2" s="1"/>
  <c r="N61" i="2"/>
  <c r="O61" i="2" s="1"/>
  <c r="N62" i="2"/>
  <c r="O62" i="2" s="1"/>
  <c r="N63" i="2"/>
  <c r="O63" i="2" s="1"/>
  <c r="N64" i="2"/>
  <c r="O64" i="2" s="1"/>
  <c r="N65" i="2"/>
  <c r="O65" i="2" s="1"/>
  <c r="N66" i="2"/>
  <c r="O66" i="2" s="1"/>
  <c r="N67" i="2"/>
  <c r="O67" i="2" s="1"/>
  <c r="N68" i="2"/>
  <c r="O68" i="2" s="1"/>
  <c r="N69" i="2"/>
  <c r="O69" i="2" s="1"/>
  <c r="N70" i="2"/>
  <c r="O70" i="2" s="1"/>
  <c r="N71" i="2"/>
  <c r="O71" i="2" s="1"/>
  <c r="N72" i="2"/>
  <c r="O72" i="2" s="1"/>
  <c r="N73" i="2"/>
  <c r="O73" i="2" s="1"/>
  <c r="N74" i="2"/>
  <c r="O74" i="2" s="1"/>
  <c r="N75" i="2"/>
  <c r="O75" i="2" s="1"/>
  <c r="N76" i="2"/>
  <c r="O76" i="2" s="1"/>
  <c r="N77" i="2"/>
  <c r="O77" i="2" s="1"/>
  <c r="N78" i="2"/>
  <c r="O78" i="2" s="1"/>
  <c r="N79" i="2"/>
  <c r="O79" i="2" s="1"/>
  <c r="N80" i="2"/>
  <c r="O80" i="2" s="1"/>
  <c r="N81" i="2"/>
  <c r="O81" i="2" s="1"/>
  <c r="N82" i="2"/>
  <c r="O82" i="2" s="1"/>
  <c r="N83" i="2"/>
  <c r="O83" i="2" s="1"/>
  <c r="N84" i="2"/>
  <c r="O84" i="2" s="1"/>
  <c r="N85" i="2"/>
  <c r="O85" i="2" s="1"/>
  <c r="N86" i="2"/>
  <c r="O86" i="2" s="1"/>
  <c r="N87" i="2"/>
  <c r="O87" i="2" s="1"/>
  <c r="N88" i="2"/>
  <c r="O88" i="2" s="1"/>
  <c r="N89" i="2"/>
  <c r="O89" i="2" s="1"/>
  <c r="N90" i="2"/>
  <c r="O90" i="2" s="1"/>
  <c r="N91" i="2"/>
  <c r="O91" i="2" s="1"/>
  <c r="N92" i="2"/>
  <c r="O92" i="2" s="1"/>
  <c r="N93" i="2"/>
  <c r="O93" i="2" s="1"/>
  <c r="N94" i="2"/>
  <c r="O94" i="2" s="1"/>
  <c r="N95" i="2"/>
  <c r="O95" i="2" s="1"/>
  <c r="N96" i="2"/>
  <c r="O96" i="2" s="1"/>
  <c r="N97" i="2"/>
  <c r="O97" i="2" s="1"/>
  <c r="N98" i="2"/>
  <c r="O98" i="2" s="1"/>
  <c r="N99" i="2"/>
  <c r="O99" i="2" s="1"/>
  <c r="N100" i="2"/>
  <c r="O100" i="2" s="1"/>
  <c r="N101" i="2"/>
  <c r="O101" i="2" s="1"/>
  <c r="N102" i="2"/>
  <c r="O102" i="2" s="1"/>
  <c r="N103" i="2"/>
  <c r="O103" i="2" s="1"/>
  <c r="N104" i="2"/>
  <c r="O104" i="2" s="1"/>
  <c r="N105" i="2"/>
  <c r="O105" i="2" s="1"/>
  <c r="N106" i="2"/>
  <c r="O106" i="2" s="1"/>
  <c r="O107" i="2" l="1"/>
  <c r="O108" i="2"/>
  <c r="A4" i="45"/>
  <c r="B4" i="45"/>
  <c r="A2" i="35"/>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F44" i="62"/>
  <c r="A8" i="2"/>
  <c r="J4" i="45" l="1"/>
  <c r="L4" i="45"/>
  <c r="E4" i="45"/>
  <c r="G4" i="45"/>
  <c r="I4" i="45"/>
  <c r="K4" i="45"/>
  <c r="D4" i="45"/>
  <c r="F4" i="45"/>
  <c r="B6" i="35"/>
  <c r="I17" i="62" l="1"/>
  <c r="I44" i="62" s="1"/>
  <c r="C6" i="35"/>
  <c r="P17" i="62"/>
  <c r="P44" i="62" s="1"/>
  <c r="L17" i="62"/>
  <c r="L44" i="62" s="1"/>
  <c r="O17" i="62"/>
  <c r="O44" i="62" s="1"/>
  <c r="N17" i="62"/>
  <c r="N44" i="62" s="1"/>
  <c r="K17" i="62"/>
  <c r="K44" i="62" s="1"/>
  <c r="J17" i="62"/>
  <c r="J44" i="62" s="1"/>
  <c r="Q17" i="62"/>
  <c r="Q44" i="62" s="1"/>
  <c r="H44" i="62"/>
  <c r="M17" i="62"/>
  <c r="M44" i="62" s="1"/>
  <c r="E17" i="62" l="1"/>
  <c r="E44" i="62" s="1"/>
  <c r="B54" i="45"/>
  <c r="A54" i="45"/>
  <c r="B53" i="45"/>
  <c r="A53" i="45"/>
  <c r="B52" i="45"/>
  <c r="A52" i="45"/>
  <c r="B51" i="45"/>
  <c r="A51" i="45"/>
  <c r="B50" i="45"/>
  <c r="A50" i="45"/>
  <c r="B49" i="45"/>
  <c r="A49" i="45"/>
  <c r="B48" i="45"/>
  <c r="A48" i="45"/>
  <c r="B47" i="45"/>
  <c r="A47" i="45"/>
  <c r="B46" i="45"/>
  <c r="A46" i="45"/>
  <c r="B45" i="45"/>
  <c r="A45" i="45"/>
  <c r="B44" i="45"/>
  <c r="A44" i="45"/>
  <c r="B43" i="45"/>
  <c r="A43" i="45"/>
  <c r="B42" i="45"/>
  <c r="A42" i="45"/>
  <c r="B41" i="45"/>
  <c r="A41" i="45"/>
  <c r="B40" i="45"/>
  <c r="A40" i="45"/>
  <c r="B39" i="45"/>
  <c r="A39" i="45"/>
  <c r="B38" i="45"/>
  <c r="A38" i="45"/>
  <c r="B37" i="45"/>
  <c r="A37" i="45"/>
  <c r="B36" i="45"/>
  <c r="A36" i="45"/>
  <c r="B35" i="45"/>
  <c r="A35" i="45"/>
  <c r="B34" i="45"/>
  <c r="A34" i="45"/>
  <c r="B33" i="45"/>
  <c r="A33" i="45"/>
  <c r="B32" i="45"/>
  <c r="A32" i="45"/>
  <c r="B31" i="45"/>
  <c r="A31" i="45"/>
  <c r="B30" i="45"/>
  <c r="A30" i="45"/>
  <c r="B29" i="45"/>
  <c r="A29" i="45"/>
  <c r="B28" i="45"/>
  <c r="A28" i="45"/>
  <c r="B27" i="45"/>
  <c r="A27" i="45"/>
  <c r="B26" i="45"/>
  <c r="A26" i="45"/>
  <c r="B25" i="45"/>
  <c r="A25" i="45"/>
  <c r="B24" i="45"/>
  <c r="A24" i="45"/>
  <c r="B23" i="45"/>
  <c r="A23" i="45"/>
  <c r="B22" i="45"/>
  <c r="A22" i="45"/>
  <c r="B21" i="45"/>
  <c r="A21" i="45"/>
  <c r="B20" i="45"/>
  <c r="A20" i="45"/>
  <c r="B19" i="45"/>
  <c r="A19" i="45"/>
  <c r="B18" i="45"/>
  <c r="A18" i="45"/>
  <c r="B17" i="45"/>
  <c r="A17" i="45"/>
  <c r="B16" i="45"/>
  <c r="A16" i="45"/>
  <c r="B15" i="45"/>
  <c r="A15" i="45"/>
  <c r="B14" i="45"/>
  <c r="A14" i="45"/>
  <c r="B13" i="45"/>
  <c r="A13" i="45"/>
  <c r="B12" i="45"/>
  <c r="A12" i="45"/>
  <c r="B11" i="45"/>
  <c r="A11" i="45"/>
  <c r="B10" i="45"/>
  <c r="A10" i="45"/>
  <c r="B9" i="45"/>
  <c r="A9" i="45"/>
  <c r="B8" i="45"/>
  <c r="A8" i="45"/>
  <c r="B7" i="45"/>
  <c r="A7" i="45"/>
  <c r="B6" i="45"/>
  <c r="A6" i="45"/>
  <c r="A5" i="45"/>
  <c r="B3" i="45"/>
  <c r="A3" i="45"/>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K23" i="45" l="1"/>
  <c r="F23" i="45"/>
  <c r="L23" i="45"/>
  <c r="E23" i="45"/>
  <c r="G23" i="45"/>
  <c r="I23" i="45"/>
  <c r="J23" i="45"/>
  <c r="D23" i="45"/>
  <c r="K31" i="45"/>
  <c r="F31" i="45"/>
  <c r="L31" i="45"/>
  <c r="E31" i="45"/>
  <c r="G31" i="45"/>
  <c r="I31" i="45"/>
  <c r="J31" i="45"/>
  <c r="D31" i="45"/>
  <c r="K43" i="45"/>
  <c r="F43" i="45"/>
  <c r="L43" i="45"/>
  <c r="I43" i="45"/>
  <c r="E43" i="45"/>
  <c r="J43" i="45"/>
  <c r="G43" i="45"/>
  <c r="D43" i="45"/>
  <c r="K51" i="45"/>
  <c r="F51" i="45"/>
  <c r="L51" i="45"/>
  <c r="E51" i="45"/>
  <c r="G51" i="45"/>
  <c r="I51" i="45"/>
  <c r="D51" i="45"/>
  <c r="J51" i="45"/>
  <c r="J8" i="45"/>
  <c r="F8" i="45"/>
  <c r="K8" i="45"/>
  <c r="G8" i="45"/>
  <c r="I8" i="45"/>
  <c r="E8" i="45"/>
  <c r="D8" i="45"/>
  <c r="L8" i="45"/>
  <c r="K20" i="45"/>
  <c r="F20" i="45"/>
  <c r="L20" i="45"/>
  <c r="G20" i="45"/>
  <c r="J20" i="45"/>
  <c r="E20" i="45"/>
  <c r="D20" i="45"/>
  <c r="I20" i="45"/>
  <c r="K32" i="45"/>
  <c r="F32" i="45"/>
  <c r="L32" i="45"/>
  <c r="G32" i="45"/>
  <c r="J32" i="45"/>
  <c r="E32" i="45"/>
  <c r="I32" i="45"/>
  <c r="D32" i="45"/>
  <c r="K40" i="45"/>
  <c r="F40" i="45"/>
  <c r="L40" i="45"/>
  <c r="G40" i="45"/>
  <c r="J40" i="45"/>
  <c r="E40" i="45"/>
  <c r="D40" i="45"/>
  <c r="I40" i="45"/>
  <c r="K52" i="45"/>
  <c r="F52" i="45"/>
  <c r="L52" i="45"/>
  <c r="G52" i="45"/>
  <c r="J52" i="45"/>
  <c r="E52" i="45"/>
  <c r="D52" i="45"/>
  <c r="I52" i="45"/>
  <c r="J9" i="45"/>
  <c r="F9" i="45"/>
  <c r="K9" i="45"/>
  <c r="D9" i="45"/>
  <c r="E9" i="45"/>
  <c r="G9" i="45"/>
  <c r="I9" i="45"/>
  <c r="L9" i="45"/>
  <c r="I13" i="45"/>
  <c r="K13" i="45"/>
  <c r="F13" i="45"/>
  <c r="L13" i="45"/>
  <c r="D13" i="45"/>
  <c r="J13" i="45"/>
  <c r="E13" i="45"/>
  <c r="G13" i="45"/>
  <c r="K17" i="45"/>
  <c r="F17" i="45"/>
  <c r="L17" i="45"/>
  <c r="I17" i="45"/>
  <c r="J17" i="45"/>
  <c r="D17" i="45"/>
  <c r="E17" i="45"/>
  <c r="G17" i="45"/>
  <c r="K21" i="45"/>
  <c r="F21" i="45"/>
  <c r="L21" i="45"/>
  <c r="J21" i="45"/>
  <c r="D21" i="45"/>
  <c r="E21" i="45"/>
  <c r="G21" i="45"/>
  <c r="I21" i="45"/>
  <c r="K25" i="45"/>
  <c r="F25" i="45"/>
  <c r="L25" i="45"/>
  <c r="D25" i="45"/>
  <c r="E25" i="45"/>
  <c r="I25" i="45"/>
  <c r="G25" i="45"/>
  <c r="J25" i="45"/>
  <c r="K29" i="45"/>
  <c r="F29" i="45"/>
  <c r="L29" i="45"/>
  <c r="I29" i="45"/>
  <c r="D29" i="45"/>
  <c r="J29" i="45"/>
  <c r="E29" i="45"/>
  <c r="G29" i="45"/>
  <c r="K33" i="45"/>
  <c r="F33" i="45"/>
  <c r="L33" i="45"/>
  <c r="I33" i="45"/>
  <c r="J33" i="45"/>
  <c r="D33" i="45"/>
  <c r="E33" i="45"/>
  <c r="G33" i="45"/>
  <c r="K37" i="45"/>
  <c r="F37" i="45"/>
  <c r="L37" i="45"/>
  <c r="J37" i="45"/>
  <c r="D37" i="45"/>
  <c r="E37" i="45"/>
  <c r="G37" i="45"/>
  <c r="I37" i="45"/>
  <c r="K41" i="45"/>
  <c r="F41" i="45"/>
  <c r="L41" i="45"/>
  <c r="D41" i="45"/>
  <c r="E41" i="45"/>
  <c r="I41" i="45"/>
  <c r="G41" i="45"/>
  <c r="J41" i="45"/>
  <c r="K45" i="45"/>
  <c r="F45" i="45"/>
  <c r="L45" i="45"/>
  <c r="I45" i="45"/>
  <c r="D45" i="45"/>
  <c r="J45" i="45"/>
  <c r="E45" i="45"/>
  <c r="G45" i="45"/>
  <c r="K49" i="45"/>
  <c r="F49" i="45"/>
  <c r="L49" i="45"/>
  <c r="I49" i="45"/>
  <c r="J49" i="45"/>
  <c r="D49" i="45"/>
  <c r="E49" i="45"/>
  <c r="G49" i="45"/>
  <c r="K53" i="45"/>
  <c r="F53" i="45"/>
  <c r="J53" i="45"/>
  <c r="L53" i="45"/>
  <c r="D53" i="45"/>
  <c r="E53" i="45"/>
  <c r="G53" i="45"/>
  <c r="I53" i="45"/>
  <c r="K39" i="45"/>
  <c r="F39" i="45"/>
  <c r="L39" i="45"/>
  <c r="E39" i="45"/>
  <c r="G39" i="45"/>
  <c r="I39" i="45"/>
  <c r="J39" i="45"/>
  <c r="D39" i="45"/>
  <c r="K16" i="45"/>
  <c r="F16" i="45"/>
  <c r="L16" i="45"/>
  <c r="G16" i="45"/>
  <c r="J16" i="45"/>
  <c r="E16" i="45"/>
  <c r="I16" i="45"/>
  <c r="D16" i="45"/>
  <c r="K24" i="45"/>
  <c r="F24" i="45"/>
  <c r="L24" i="45"/>
  <c r="G24" i="45"/>
  <c r="J24" i="45"/>
  <c r="E24" i="45"/>
  <c r="D24" i="45"/>
  <c r="I24" i="45"/>
  <c r="K36" i="45"/>
  <c r="F36" i="45"/>
  <c r="L36" i="45"/>
  <c r="G36" i="45"/>
  <c r="J36" i="45"/>
  <c r="E36" i="45"/>
  <c r="D36" i="45"/>
  <c r="I36" i="45"/>
  <c r="K44" i="45"/>
  <c r="F44" i="45"/>
  <c r="L44" i="45"/>
  <c r="G44" i="45"/>
  <c r="J44" i="45"/>
  <c r="E44" i="45"/>
  <c r="I44" i="45"/>
  <c r="D44" i="45"/>
  <c r="I6" i="45"/>
  <c r="F6" i="45"/>
  <c r="J6" i="45"/>
  <c r="G6" i="45"/>
  <c r="E6" i="45"/>
  <c r="K6" i="45"/>
  <c r="L6" i="45"/>
  <c r="D6" i="45"/>
  <c r="J10" i="45"/>
  <c r="F10" i="45"/>
  <c r="K10" i="45"/>
  <c r="G10" i="45"/>
  <c r="I10" i="45"/>
  <c r="E10" i="45"/>
  <c r="L10" i="45"/>
  <c r="D10" i="45"/>
  <c r="K14" i="45"/>
  <c r="F14" i="45"/>
  <c r="L14" i="45"/>
  <c r="G14" i="45"/>
  <c r="J14" i="45"/>
  <c r="E14" i="45"/>
  <c r="D14" i="45"/>
  <c r="I14" i="45"/>
  <c r="K18" i="45"/>
  <c r="F18" i="45"/>
  <c r="L18" i="45"/>
  <c r="G18" i="45"/>
  <c r="J18" i="45"/>
  <c r="E18" i="45"/>
  <c r="I18" i="45"/>
  <c r="D18" i="45"/>
  <c r="K22" i="45"/>
  <c r="F22" i="45"/>
  <c r="L22" i="45"/>
  <c r="G22" i="45"/>
  <c r="J22" i="45"/>
  <c r="E22" i="45"/>
  <c r="I22" i="45"/>
  <c r="D22" i="45"/>
  <c r="K26" i="45"/>
  <c r="F26" i="45"/>
  <c r="L26" i="45"/>
  <c r="G26" i="45"/>
  <c r="J26" i="45"/>
  <c r="E26" i="45"/>
  <c r="D26" i="45"/>
  <c r="I26" i="45"/>
  <c r="K30" i="45"/>
  <c r="F30" i="45"/>
  <c r="L30" i="45"/>
  <c r="G30" i="45"/>
  <c r="J30" i="45"/>
  <c r="E30" i="45"/>
  <c r="D30" i="45"/>
  <c r="I30" i="45"/>
  <c r="K34" i="45"/>
  <c r="F34" i="45"/>
  <c r="L34" i="45"/>
  <c r="G34" i="45"/>
  <c r="J34" i="45"/>
  <c r="E34" i="45"/>
  <c r="I34" i="45"/>
  <c r="D34" i="45"/>
  <c r="K38" i="45"/>
  <c r="F38" i="45"/>
  <c r="L38" i="45"/>
  <c r="G38" i="45"/>
  <c r="J38" i="45"/>
  <c r="E38" i="45"/>
  <c r="I38" i="45"/>
  <c r="D38" i="45"/>
  <c r="K42" i="45"/>
  <c r="F42" i="45"/>
  <c r="L42" i="45"/>
  <c r="G42" i="45"/>
  <c r="J42" i="45"/>
  <c r="E42" i="45"/>
  <c r="I42" i="45"/>
  <c r="D42" i="45"/>
  <c r="K46" i="45"/>
  <c r="F46" i="45"/>
  <c r="L46" i="45"/>
  <c r="G46" i="45"/>
  <c r="J46" i="45"/>
  <c r="E46" i="45"/>
  <c r="D46" i="45"/>
  <c r="I46" i="45"/>
  <c r="K50" i="45"/>
  <c r="F50" i="45"/>
  <c r="L50" i="45"/>
  <c r="G50" i="45"/>
  <c r="J50" i="45"/>
  <c r="E50" i="45"/>
  <c r="I50" i="45"/>
  <c r="D50" i="45"/>
  <c r="K54" i="45"/>
  <c r="F54" i="45"/>
  <c r="L54" i="45"/>
  <c r="G54" i="45"/>
  <c r="J54" i="45"/>
  <c r="E54" i="45"/>
  <c r="I54" i="45"/>
  <c r="D54" i="45"/>
  <c r="I7" i="45"/>
  <c r="J7" i="45"/>
  <c r="F7" i="45"/>
  <c r="K7" i="45"/>
  <c r="E7" i="45"/>
  <c r="G7" i="45"/>
  <c r="L7" i="45"/>
  <c r="D7" i="45"/>
  <c r="J11" i="45"/>
  <c r="F11" i="45"/>
  <c r="K11" i="45"/>
  <c r="E11" i="45"/>
  <c r="I11" i="45"/>
  <c r="G11" i="45"/>
  <c r="L11" i="45"/>
  <c r="D11" i="45"/>
  <c r="K15" i="45"/>
  <c r="F15" i="45"/>
  <c r="L15" i="45"/>
  <c r="E15" i="45"/>
  <c r="G15" i="45"/>
  <c r="I15" i="45"/>
  <c r="J15" i="45"/>
  <c r="D15" i="45"/>
  <c r="K19" i="45"/>
  <c r="F19" i="45"/>
  <c r="L19" i="45"/>
  <c r="E19" i="45"/>
  <c r="G19" i="45"/>
  <c r="I19" i="45"/>
  <c r="J19" i="45"/>
  <c r="D19" i="45"/>
  <c r="K27" i="45"/>
  <c r="F27" i="45"/>
  <c r="L27" i="45"/>
  <c r="I27" i="45"/>
  <c r="E27" i="45"/>
  <c r="J27" i="45"/>
  <c r="G27" i="45"/>
  <c r="D27" i="45"/>
  <c r="K35" i="45"/>
  <c r="F35" i="45"/>
  <c r="L35" i="45"/>
  <c r="E35" i="45"/>
  <c r="G35" i="45"/>
  <c r="I35" i="45"/>
  <c r="D35" i="45"/>
  <c r="J35" i="45"/>
  <c r="K47" i="45"/>
  <c r="F47" i="45"/>
  <c r="L47" i="45"/>
  <c r="E47" i="45"/>
  <c r="G47" i="45"/>
  <c r="J47" i="45"/>
  <c r="I47" i="45"/>
  <c r="D47" i="45"/>
  <c r="J12" i="45"/>
  <c r="F12" i="45"/>
  <c r="K12" i="45"/>
  <c r="G12" i="45"/>
  <c r="I12" i="45"/>
  <c r="E12" i="45"/>
  <c r="D12" i="45"/>
  <c r="L12" i="45"/>
  <c r="K28" i="45"/>
  <c r="F28" i="45"/>
  <c r="L28" i="45"/>
  <c r="G28" i="45"/>
  <c r="J28" i="45"/>
  <c r="E28" i="45"/>
  <c r="I28" i="45"/>
  <c r="D28" i="45"/>
  <c r="K48" i="45"/>
  <c r="F48" i="45"/>
  <c r="L48" i="45"/>
  <c r="G48" i="45"/>
  <c r="J48" i="45"/>
  <c r="E48" i="45"/>
  <c r="I48" i="45"/>
  <c r="D48" i="45"/>
  <c r="J3" i="45"/>
  <c r="F3" i="45"/>
  <c r="K3" i="45"/>
  <c r="G3" i="45"/>
  <c r="I3" i="45"/>
  <c r="L3" i="45"/>
  <c r="D3" i="45"/>
  <c r="E3" i="45"/>
  <c r="E14" i="35" l="1"/>
  <c r="E16" i="35"/>
  <c r="D13" i="35"/>
  <c r="D10" i="35"/>
  <c r="D9" i="35"/>
  <c r="C8" i="35"/>
  <c r="D17" i="35"/>
  <c r="E8" i="35"/>
  <c r="C15" i="35"/>
  <c r="D14" i="35"/>
  <c r="C14" i="35"/>
  <c r="D7" i="35"/>
  <c r="D8" i="35"/>
  <c r="E7" i="35"/>
  <c r="C9" i="35"/>
  <c r="C12" i="35"/>
  <c r="C7" i="35"/>
  <c r="D12" i="35"/>
  <c r="E12" i="35"/>
  <c r="E11" i="35"/>
  <c r="D11" i="35"/>
  <c r="E13" i="35"/>
  <c r="C11" i="35"/>
  <c r="E15" i="35"/>
  <c r="D15" i="35"/>
  <c r="C16" i="35"/>
  <c r="E9" i="35"/>
  <c r="D16" i="35"/>
  <c r="C10" i="35"/>
  <c r="E10" i="35"/>
  <c r="C17" i="35"/>
  <c r="E17" i="35"/>
  <c r="C13" i="35"/>
  <c r="B12" i="35"/>
  <c r="B14" i="35"/>
  <c r="B13" i="35"/>
  <c r="B16" i="35"/>
  <c r="B17" i="35"/>
  <c r="E6" i="35"/>
  <c r="B15" i="35"/>
  <c r="B8" i="35"/>
  <c r="D6" i="35"/>
  <c r="B10" i="35"/>
  <c r="B11" i="35"/>
  <c r="B9" i="35"/>
  <c r="B7" i="35"/>
  <c r="F12" i="35" l="1"/>
  <c r="F17" i="35"/>
  <c r="D18" i="35"/>
  <c r="F15" i="35"/>
  <c r="F13" i="35"/>
  <c r="F9" i="35"/>
  <c r="F8" i="35"/>
  <c r="F16" i="35"/>
  <c r="F7" i="35"/>
  <c r="F10" i="35"/>
  <c r="E18" i="35"/>
  <c r="F6" i="35"/>
  <c r="F11" i="35"/>
  <c r="F14" i="35"/>
  <c r="C18" i="35"/>
  <c r="B18" i="35"/>
  <c r="F18" i="35" l="1"/>
</calcChain>
</file>

<file path=xl/connections.xml><?xml version="1.0" encoding="utf-8"?>
<connections xmlns="http://schemas.openxmlformats.org/spreadsheetml/2006/main">
  <connection id="1" keepAlive="1" name="ThisWorkbookDataModel" description="Модель данных" type="5" refreshedVersion="5" minRefreshableVersion="5" background="1">
    <dbPr connection="Data Model Connection" command="Model" commandType="1"/>
    <olapPr rowDrillCount="0" serverFill="0" serverNumberFormat="0" serverFont="0" serverFontColor="0"/>
    <extLst>
      <ext xmlns:x15="http://schemas.microsoft.com/office/spreadsheetml/2010/11/main" uri="{DE250136-89BD-433C-8126-D09CA5730AF9}">
        <x15:connection id="" model="1"/>
      </ext>
    </extLst>
  </connection>
  <connection id="2" name="WorksheetConnection_Додаток 3.1. Бюджет детальний!$A$6:$AJ$1006" type="102" refreshedVersion="5" minRefreshableVersion="5">
    <extLst>
      <ext xmlns:x15="http://schemas.microsoft.com/office/spreadsheetml/2010/11/main" uri="{DE250136-89BD-433C-8126-D09CA5730AF9}">
        <x15:connection id="Диапазон-2c1cf6ee-dc94-4dbe-9d87-6a20bf04e53f" autoDelete="1">
          <x15:rangePr sourceName="_xlcn.WorksheetConnection_Додаток3.1.БюджетдетальнийA6AJ10061"/>
        </x15:connection>
      </ext>
    </extLst>
  </connection>
</connections>
</file>

<file path=xl/sharedStrings.xml><?xml version="1.0" encoding="utf-8"?>
<sst xmlns="http://schemas.openxmlformats.org/spreadsheetml/2006/main" count="318" uniqueCount="198">
  <si>
    <r>
      <rPr>
        <b/>
        <sz val="10"/>
        <rFont val="Arial"/>
        <family val="2"/>
        <charset val="204"/>
      </rPr>
      <t>1. Working plan</t>
    </r>
  </si>
  <si>
    <r>
      <rPr>
        <b/>
        <sz val="10"/>
        <rFont val="Arial"/>
        <family val="2"/>
        <charset val="204"/>
      </rPr>
      <t>2. Activity cost calculation/Project budget</t>
    </r>
  </si>
  <si>
    <r>
      <rPr>
        <b/>
        <sz val="10"/>
        <rFont val="Arial"/>
        <family val="2"/>
        <charset val="204"/>
      </rPr>
      <t>Q1</t>
    </r>
  </si>
  <si>
    <r>
      <rPr>
        <b/>
        <sz val="10"/>
        <rFont val="Arial"/>
        <family val="2"/>
        <charset val="204"/>
      </rPr>
      <t>Q2</t>
    </r>
  </si>
  <si>
    <r>
      <rPr>
        <b/>
        <sz val="10"/>
        <rFont val="Arial"/>
        <family val="2"/>
        <charset val="204"/>
      </rPr>
      <t>Q3</t>
    </r>
  </si>
  <si>
    <r>
      <rPr>
        <b/>
        <sz val="10"/>
        <rFont val="Arial"/>
        <family val="2"/>
        <charset val="204"/>
      </rPr>
      <t>Q4</t>
    </r>
  </si>
  <si>
    <t>Категорія витрат</t>
  </si>
  <si>
    <r>
      <rPr>
        <b/>
        <sz val="10"/>
        <rFont val="Arial"/>
        <family val="2"/>
        <charset val="204"/>
      </rPr>
      <t>Type of activity (working plan line)</t>
    </r>
  </si>
  <si>
    <r>
      <rPr>
        <b/>
        <sz val="10"/>
        <rFont val="Arial"/>
        <family val="2"/>
        <charset val="204"/>
      </rPr>
      <t>Competition area</t>
    </r>
  </si>
  <si>
    <t>Джерело фінансування</t>
  </si>
  <si>
    <t>Module</t>
  </si>
  <si>
    <t>Intervention</t>
  </si>
  <si>
    <t>ТАК</t>
  </si>
  <si>
    <t>НІ</t>
  </si>
  <si>
    <r>
      <rPr>
        <b/>
        <i/>
        <sz val="10"/>
        <rFont val="Arial"/>
        <family val="2"/>
        <charset val="204"/>
      </rPr>
      <t>By competition areas and categories of expenses</t>
    </r>
  </si>
  <si>
    <r>
      <rPr>
        <b/>
        <sz val="10"/>
        <rFont val="Arial"/>
        <family val="2"/>
        <charset val="204"/>
      </rPr>
      <t xml:space="preserve">% of involvement in the project
</t>
    </r>
  </si>
  <si>
    <t>Дата:</t>
  </si>
  <si>
    <t xml:space="preserve">Організація: </t>
  </si>
  <si>
    <t xml:space="preserve">Назва проекту: </t>
  </si>
  <si>
    <t xml:space="preserve">Термін дії проекту: </t>
  </si>
  <si>
    <t>Валюта бюджету проекту</t>
  </si>
  <si>
    <t>Всього</t>
  </si>
  <si>
    <t xml:space="preserve">Дата:  </t>
  </si>
  <si>
    <t>Підпис:</t>
  </si>
  <si>
    <t>(1) Моніторинг і оцінка</t>
  </si>
  <si>
    <t>НЕ СТОСУЄТЬСЯ</t>
  </si>
  <si>
    <t>Бюджет проекту:</t>
  </si>
  <si>
    <t>Особливі умови з блоку "Моніторинг" відповідають даній заявці</t>
  </si>
  <si>
    <t>Таблиця індикаторів містить цілі за всіма напрямами, які підтримані ТК та які є в бюджеті</t>
  </si>
  <si>
    <t>Цілі по показниках таблиці індикаторів відповідають затвердженим плановим цілям</t>
  </si>
  <si>
    <t>Форми звітності відповідають затвердженним напрямам діяльності організації</t>
  </si>
  <si>
    <t>Керівник відділу моніторингу і оцінки:</t>
  </si>
  <si>
    <t>(2) Програмна частина</t>
  </si>
  <si>
    <t>Заявка та робочий план заповнені належним чином</t>
  </si>
  <si>
    <t>Весь персонал, зазначений в бюджеті, вказано в Таблиці персоналу</t>
  </si>
  <si>
    <t>Особливі умови з блоку "Менеджмент" відповідають даній заявці</t>
  </si>
  <si>
    <t>Особливі умови з блоку "Інші вимоги" відповідають даній заявці</t>
  </si>
  <si>
    <t>Розпорядник (и) бюджету:</t>
  </si>
  <si>
    <t>Директор програмного департаменту:</t>
  </si>
  <si>
    <t>(3) Фінансова частина</t>
  </si>
  <si>
    <t>Загальна сума бюджету відповідає сумі угоди</t>
  </si>
  <si>
    <t>Затверджені суми фінансування за напрямками відповідають сумам за напрямками в Додатку "Розподіл фінансування за напрямами діяльності"</t>
  </si>
  <si>
    <t>Особливі умови з блоку "Фінанси" відповідають даній заявці</t>
  </si>
  <si>
    <t>Фахівець юридичного відділу:</t>
  </si>
  <si>
    <r>
      <rPr>
        <b/>
        <sz val="10"/>
        <rFont val="Arial"/>
        <family val="2"/>
        <charset val="204"/>
      </rPr>
      <t>no.
(budget line)</t>
    </r>
  </si>
  <si>
    <t>Керівник відділу фінансового грантменеджменту:</t>
  </si>
  <si>
    <r>
      <rPr>
        <sz val="10"/>
        <rFont val="Arial"/>
        <family val="2"/>
      </rPr>
      <t xml:space="preserve"> * Budget division under types of activity provided in this Working plan is given for information purposes only. Actual divisil may differ from the one provided and does not require additional changes in the Working plan of the project.</t>
    </r>
  </si>
  <si>
    <r>
      <t>Контрольний листок до угоди про надання Субгранту</t>
    </r>
    <r>
      <rPr>
        <sz val="10"/>
        <rFont val="Arial"/>
        <family val="2"/>
        <charset val="204"/>
      </rPr>
      <t xml:space="preserve">                                             </t>
    </r>
  </si>
  <si>
    <r>
      <t>Номер Угоди</t>
    </r>
    <r>
      <rPr>
        <b/>
        <i/>
        <sz val="10"/>
        <rFont val="Arial"/>
        <family val="2"/>
        <charset val="204"/>
      </rPr>
      <t>:</t>
    </r>
  </si>
  <si>
    <t>Номер гранту</t>
  </si>
  <si>
    <t>Набувач</t>
  </si>
  <si>
    <t>Код</t>
  </si>
  <si>
    <t>Category</t>
  </si>
  <si>
    <t>1.1 Sub-grants - Salaries - program management</t>
  </si>
  <si>
    <t>1.2 Sub-grants - Salaries - outreach workers, medical staff and other service providers</t>
  </si>
  <si>
    <t>1.3 Sub-grants - Performance based suppliments, incentives</t>
  </si>
  <si>
    <t>10.1 Sub-grants - Printed materials (forms, books, guidelines, brochure, leaflets...)</t>
  </si>
  <si>
    <t>10.2 Sub-grants - TV and radio</t>
  </si>
  <si>
    <t>10.3 Sub-grants - Promotional material (t-shirts, mugs, pins..) and other communication material and publications costs</t>
  </si>
  <si>
    <t>11.1 Sub-grants - Office-related costs</t>
  </si>
  <si>
    <t>11.4 Sub-grants - Other PA costs</t>
  </si>
  <si>
    <t>12.2 Sub-grants - Food and care packages</t>
  </si>
  <si>
    <t>12.4 Micro-loans and micro-grants</t>
  </si>
  <si>
    <t>12.5 Sub-grants - Other costs related to living support to client/target population</t>
  </si>
  <si>
    <t>2.1 Sub-grants - Training related per diems/transport/other costs</t>
  </si>
  <si>
    <t>2.2 Sub-grants - Technical assistance-related per diems/transport/other costs</t>
  </si>
  <si>
    <t>2.3 Sub-grants - Supervision/surveys/data collection-related per diems/transport/other costs</t>
  </si>
  <si>
    <t>2.4 Sub-grants - Meeting/advocacy-related per diems/transport/other costs</t>
  </si>
  <si>
    <t>2.5 Sub-grants - Other transportation costs</t>
  </si>
  <si>
    <t>3.1 Sub-grants - Technical assistance/consultancy fees</t>
  </si>
  <si>
    <t>3.4 Sub-grants - Other external professional services</t>
  </si>
  <si>
    <t>3.5 Other external professional services</t>
  </si>
  <si>
    <t>4.5 Sub-grants - Medicines for opportunistic infections and sexually transmitted infections</t>
  </si>
  <si>
    <t>4.7 Sub-grants - Other medicines</t>
  </si>
  <si>
    <t>5.8 Sub-grants - Other consumables</t>
  </si>
  <si>
    <t>6.5 Sub-grants - Maintenance and service costs for health equipment 71</t>
  </si>
  <si>
    <t>6.6 Sub-grants - Other health equipment</t>
  </si>
  <si>
    <t>7.3 Sub-grants - Warehouse and storage costs</t>
  </si>
  <si>
    <t>7.4 In-country distribution costs</t>
  </si>
  <si>
    <t>7.7 Sub-grants - Other procurement and supply management costs</t>
  </si>
  <si>
    <t>8.1 Sub-grants - Furniture</t>
  </si>
  <si>
    <t>8.2 Sub-grants - Renovation/constructions</t>
  </si>
  <si>
    <t>8.3 Sub-grants - Infrastructure maintenance and other infrastructure costs</t>
  </si>
  <si>
    <t>9.1 Sub-grants - IT - computers, computer equipment, software and applications</t>
  </si>
  <si>
    <t>9.3 Sub-grants - Other non-health equipment</t>
  </si>
  <si>
    <t>9.4 Sub-grants - Maintenance and service costs non-health equipment</t>
  </si>
  <si>
    <t xml:space="preserve"># </t>
  </si>
  <si>
    <t>Activity Code</t>
  </si>
  <si>
    <t>Activity description</t>
  </si>
  <si>
    <t>Activity #</t>
  </si>
  <si>
    <t>01.0 Human Resources (HR)</t>
  </si>
  <si>
    <t>02.0 Travel related costs (TRC)</t>
  </si>
  <si>
    <t>03.0 External Professional services (EPS)</t>
  </si>
  <si>
    <t>05.0 Health Products - Non-Pharmaceuticals (HPNP)</t>
  </si>
  <si>
    <t>06.0 Health Products - Equipment (HPE)</t>
  </si>
  <si>
    <t>07.0 Procurement and Supply-Chain Management costs (PSM)</t>
  </si>
  <si>
    <t>08.0 Infrastructure (INF)</t>
  </si>
  <si>
    <t>09.0 Non-health equipment (NHP)</t>
  </si>
  <si>
    <t>10.0 Communication Material and Publications (CMP)</t>
  </si>
  <si>
    <t>11.0 Programme Administration costs (PA)</t>
  </si>
  <si>
    <t>12.0 Living support to client/ target population (LSCTP)</t>
  </si>
  <si>
    <r>
      <rPr>
        <b/>
        <sz val="10"/>
        <rFont val="Arial"/>
        <family val="2"/>
        <charset val="204"/>
      </rPr>
      <t>Cost Input</t>
    </r>
  </si>
  <si>
    <r>
      <rPr>
        <b/>
        <sz val="10"/>
        <rFont val="Arial"/>
        <family val="2"/>
        <charset val="204"/>
      </rPr>
      <t>Unit of Measure</t>
    </r>
  </si>
  <si>
    <r>
      <rPr>
        <b/>
        <sz val="11"/>
        <color indexed="8"/>
        <rFont val="Cambria"/>
        <family val="1"/>
        <charset val="204"/>
        <scheme val="major"/>
      </rPr>
      <t>Full name</t>
    </r>
  </si>
  <si>
    <r>
      <rPr>
        <b/>
        <sz val="11"/>
        <color indexed="8"/>
        <rFont val="Cambria"/>
        <family val="1"/>
        <charset val="204"/>
        <scheme val="major"/>
      </rPr>
      <t>Function in the project</t>
    </r>
  </si>
  <si>
    <r>
      <rPr>
        <b/>
        <sz val="11"/>
        <color indexed="8"/>
        <rFont val="Cambria"/>
        <family val="1"/>
        <charset val="204"/>
        <scheme val="major"/>
      </rPr>
      <t>Detalization of function in the project</t>
    </r>
  </si>
  <si>
    <r>
      <rPr>
        <b/>
        <sz val="11"/>
        <color indexed="8"/>
        <rFont val="Cambria"/>
        <family val="1"/>
        <charset val="204"/>
        <scheme val="major"/>
      </rPr>
      <t>Place of work/services provision</t>
    </r>
  </si>
  <si>
    <r>
      <rPr>
        <b/>
        <sz val="11"/>
        <color indexed="8"/>
        <rFont val="Cambria"/>
        <family val="1"/>
        <charset val="204"/>
        <scheme val="major"/>
      </rPr>
      <t>Week days</t>
    </r>
  </si>
  <si>
    <r>
      <rPr>
        <b/>
        <sz val="11"/>
        <color indexed="8"/>
        <rFont val="Cambria"/>
        <family val="1"/>
        <charset val="204"/>
        <scheme val="major"/>
      </rPr>
      <t>Schedule of work/services provision</t>
    </r>
  </si>
  <si>
    <r>
      <rPr>
        <b/>
        <sz val="11"/>
        <color theme="1"/>
        <rFont val="Cambria"/>
        <family val="1"/>
        <charset val="204"/>
        <scheme val="major"/>
      </rPr>
      <t>FROM</t>
    </r>
  </si>
  <si>
    <r>
      <rPr>
        <b/>
        <sz val="11"/>
        <color theme="1"/>
        <rFont val="Cambria"/>
        <family val="1"/>
        <charset val="204"/>
        <scheme val="major"/>
      </rPr>
      <t>TILL</t>
    </r>
  </si>
  <si>
    <t>Додаток. Опис проекту</t>
  </si>
  <si>
    <r>
      <rPr>
        <b/>
        <sz val="10"/>
        <rFont val="Arial"/>
        <family val="2"/>
        <charset val="204"/>
      </rPr>
      <t>For category of expenses 
01.0 Human Resources, indicate cost under 100% employment  
(40 hours per week)</t>
    </r>
  </si>
  <si>
    <r>
      <rPr>
        <b/>
        <sz val="10"/>
        <rFont val="Arial"/>
        <family val="2"/>
        <charset val="204"/>
      </rPr>
      <t>Project budget</t>
    </r>
  </si>
  <si>
    <r>
      <rPr>
        <b/>
        <sz val="10"/>
        <rFont val="Arial"/>
        <family val="2"/>
        <charset val="204"/>
      </rPr>
      <t>Unit cost</t>
    </r>
  </si>
  <si>
    <r>
      <rPr>
        <b/>
        <i/>
        <sz val="10"/>
        <rFont val="Arial"/>
        <family val="2"/>
        <charset val="204"/>
      </rPr>
      <t>Full name of the organization:</t>
    </r>
  </si>
  <si>
    <r>
      <rPr>
        <b/>
        <sz val="10"/>
        <rFont val="Arial"/>
        <family val="2"/>
        <charset val="204"/>
      </rPr>
      <t>Activity</t>
    </r>
  </si>
  <si>
    <t>Країна:</t>
  </si>
  <si>
    <r>
      <rPr>
        <b/>
        <sz val="10"/>
        <rFont val="Arial"/>
        <family val="2"/>
        <charset val="204"/>
      </rPr>
      <t>5. Activities schedule by quarter</t>
    </r>
  </si>
  <si>
    <t>04.0 Health Products - Pharmaceutical Products (HPPP)</t>
  </si>
  <si>
    <r>
      <rPr>
        <b/>
        <i/>
        <sz val="10"/>
        <rFont val="Arial"/>
        <family val="2"/>
        <charset val="204"/>
      </rPr>
      <t xml:space="preserve">Project title: </t>
    </r>
  </si>
  <si>
    <r>
      <rPr>
        <b/>
        <i/>
        <sz val="10"/>
        <rFont val="Arial"/>
        <family val="2"/>
        <charset val="204"/>
      </rPr>
      <t>Country:</t>
    </r>
  </si>
  <si>
    <r>
      <rPr>
        <b/>
        <sz val="10"/>
        <rFont val="Arial"/>
        <family val="2"/>
        <charset val="204"/>
      </rPr>
      <t>Intervention</t>
    </r>
  </si>
  <si>
    <r>
      <rPr>
        <b/>
        <sz val="10"/>
        <rFont val="Arial"/>
        <family val="2"/>
        <charset val="204"/>
      </rPr>
      <t>Intervention</t>
    </r>
  </si>
  <si>
    <r>
      <rPr>
        <b/>
        <sz val="10"/>
        <rFont val="Arial"/>
        <family val="2"/>
        <charset val="204"/>
      </rPr>
      <t>Activity Code</t>
    </r>
  </si>
  <si>
    <r>
      <rPr>
        <b/>
        <sz val="11"/>
        <color indexed="8"/>
        <rFont val="Cambria"/>
        <family val="1"/>
        <charset val="204"/>
        <scheme val="major"/>
      </rPr>
      <t>Module</t>
    </r>
  </si>
  <si>
    <r>
      <rPr>
        <b/>
        <sz val="11"/>
        <color indexed="8"/>
        <rFont val="Cambria"/>
        <family val="1"/>
        <charset val="204"/>
        <scheme val="major"/>
      </rPr>
      <t>Intervention</t>
    </r>
  </si>
  <si>
    <r>
      <rPr>
        <b/>
        <sz val="10"/>
        <rFont val="Arial"/>
        <family val="2"/>
        <charset val="204"/>
      </rPr>
      <t>Category of expenses</t>
    </r>
  </si>
  <si>
    <r>
      <rPr>
        <b/>
        <sz val="10"/>
        <rFont val="Arial"/>
        <family val="2"/>
        <charset val="204"/>
      </rPr>
      <t>Q1</t>
    </r>
  </si>
  <si>
    <r>
      <rPr>
        <b/>
        <sz val="10"/>
        <rFont val="Arial"/>
        <family val="2"/>
        <charset val="204"/>
      </rPr>
      <t>Q2</t>
    </r>
  </si>
  <si>
    <r>
      <rPr>
        <b/>
        <sz val="10"/>
        <rFont val="Arial"/>
        <family val="2"/>
        <charset val="204"/>
      </rPr>
      <t>Q3</t>
    </r>
  </si>
  <si>
    <r>
      <rPr>
        <b/>
        <sz val="10"/>
        <rFont val="Arial"/>
        <family val="2"/>
        <charset val="204"/>
      </rPr>
      <t>Q4</t>
    </r>
  </si>
  <si>
    <t>NO</t>
  </si>
  <si>
    <t>no.</t>
  </si>
  <si>
    <t>Number of units</t>
  </si>
  <si>
    <t xml:space="preserve"> </t>
  </si>
  <si>
    <t>USD</t>
  </si>
  <si>
    <t xml:space="preserve">Total </t>
  </si>
  <si>
    <t>Cost group</t>
  </si>
  <si>
    <t>Estimated amount of funds</t>
  </si>
  <si>
    <t>Сумма по полю 15</t>
  </si>
  <si>
    <t>2</t>
  </si>
  <si>
    <t>9</t>
  </si>
  <si>
    <t>5</t>
  </si>
  <si>
    <t>Итог</t>
  </si>
  <si>
    <t>Общий итог</t>
  </si>
  <si>
    <t>(пусто)</t>
  </si>
  <si>
    <t>Сумма по полю 28</t>
  </si>
  <si>
    <t>Сумма по полю 29</t>
  </si>
  <si>
    <t>Сумма по полю 30</t>
  </si>
  <si>
    <t>Сумма по полю 31</t>
  </si>
  <si>
    <t>Annex 3.1.Project budget (detailed)</t>
  </si>
  <si>
    <t>Annex 1.1. Project staff</t>
  </si>
  <si>
    <t>Annex 3. Project Budget (General) which includes</t>
  </si>
  <si>
    <t>Annex 2. Project Action plan</t>
  </si>
  <si>
    <t>Annex 3.2. Estimated amount of funds to be transferred for respective periods</t>
  </si>
  <si>
    <t>Amount of time (in hourse) 
in 40 hour work week</t>
  </si>
  <si>
    <t>Activity</t>
  </si>
  <si>
    <t>3. Activities schedule 2022</t>
  </si>
  <si>
    <t>Number of units January 2022</t>
  </si>
  <si>
    <t>Number of units February 2022</t>
  </si>
  <si>
    <t>Number of units March 2022</t>
  </si>
  <si>
    <t>Number of units April 2022</t>
  </si>
  <si>
    <t>Number of units May 2022</t>
  </si>
  <si>
    <t>Number of units June 2022</t>
  </si>
  <si>
    <t>Number of units July 2022</t>
  </si>
  <si>
    <t>Number of units August 2022</t>
  </si>
  <si>
    <t>Number of units September 2022</t>
  </si>
  <si>
    <t>Number of units October 2022</t>
  </si>
  <si>
    <t>Number of units November 2022</t>
  </si>
  <si>
    <t>Number of units December 2022</t>
  </si>
  <si>
    <t>4. Budget by quarter 2022</t>
  </si>
  <si>
    <t xml:space="preserve">Q1 (01-03 2022) </t>
  </si>
  <si>
    <t xml:space="preserve">Q2 (04-06 2022) </t>
  </si>
  <si>
    <t xml:space="preserve">Q3 (07-09 2022 ) </t>
  </si>
  <si>
    <t>Q4 (10-12 2022)</t>
  </si>
  <si>
    <t>Number Q1 2022</t>
  </si>
  <si>
    <t>Number Q2 2022</t>
  </si>
  <si>
    <t>Number Q3 2022</t>
  </si>
  <si>
    <t>Number Q4 2022</t>
  </si>
  <si>
    <t>Quarterly working 
plan 2022</t>
  </si>
  <si>
    <t>Budget by quarters
2022</t>
  </si>
  <si>
    <t>Budget  
2022</t>
  </si>
  <si>
    <t>01.01.2022-31.12.2022</t>
  </si>
  <si>
    <t>Загалом:
2022</t>
  </si>
  <si>
    <t>Requested financing in the area
2022</t>
  </si>
  <si>
    <t>Recommended financing in the area
2022</t>
  </si>
  <si>
    <t>Policy and planning for national disease control programs</t>
  </si>
  <si>
    <t>Expanding access to ART at the primary level</t>
  </si>
  <si>
    <t>National health sector strategies and financing</t>
  </si>
  <si>
    <t>Support of a module for analysis of reference prices for medicines for the treatment of HIV, TB. Hepatitis</t>
  </si>
  <si>
    <t>Community-led advocacy and research</t>
  </si>
  <si>
    <t>Increase domestic financing of countries for services to key groups</t>
  </si>
  <si>
    <t>Program Component</t>
  </si>
  <si>
    <t>Program Component 1</t>
  </si>
  <si>
    <t>Program Component 2</t>
  </si>
  <si>
    <t>Program Component 3</t>
  </si>
  <si>
    <t>Regulatory regulation of social contracting mechanism</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</si>
</sst>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_-;_-* &quot;-&quot;??_₴_-;_-@_-"/>
    <numFmt numFmtId="165" formatCode="_ &quot;€&quot;\ * #,##0_ ;_ &quot;€&quot;\ * \-#,##0_ ;_ &quot;€&quot;\ * &quot;-&quot;_ ;_ @_ "/>
    <numFmt numFmtId="166" formatCode="_ * #,##0_ ;_ * \-#,##0_ ;_ * &quot;-&quot;_ ;_ @_ "/>
    <numFmt numFmtId="167" formatCode="_ &quot;€&quot;\ * #,##0.00_ ;_ &quot;€&quot;\ * \-#,##0.00_ ;_ &quot;€&quot;\ * &quot;-&quot;??_ ;_ @_ "/>
    <numFmt numFmtId="168" formatCode="h:mm;@"/>
    <numFmt numFmtId="169" formatCode="&quot;Да&quot;;&quot;Да&quot;;&quot;&quot;"/>
    <numFmt numFmtId="170" formatCode="&quot;Х&quot;;&quot;Х&quot;;&quot;&quot;"/>
    <numFmt numFmtId="171" formatCode="0.0"/>
    <numFmt numFmtId="172" formatCode="_-[$$-2409]* #,##0.00_-;\-[$$-2409]* #,##0.00_-;_-[$$-2409]* &quot;-&quot;??_-;_-@_-"/>
    <numFmt numFmtId="173" formatCode="#,##0.00_ ;\-#,##0.00\ "/>
    <numFmt numFmtId="174" formatCode="#,##0.0"/>
    <numFmt numFmtId="175" formatCode="000000000"/>
  </numFmts>
  <fonts count="39" x14ac:knownFonts="1">
    <font>
      <sz val="11"/>
      <color theme="1"/>
      <name val="Calibri"/>
      <family val="2"/>
      <charset val="204"/>
      <scheme val="minor"/>
    </font>
    <font>
      <sz val="10"/>
      <name val="Arial"/>
      <family val="2"/>
    </font>
    <font>
      <sz val="9"/>
      <name val="Cambria"/>
      <family val="1"/>
      <charset val="204"/>
      <scheme val="major"/>
    </font>
    <font>
      <b/>
      <sz val="9"/>
      <name val="Cambria"/>
      <family val="1"/>
      <charset val="204"/>
      <scheme val="major"/>
    </font>
    <font>
      <sz val="9"/>
      <color theme="1"/>
      <name val="Cambria"/>
      <family val="1"/>
      <charset val="204"/>
      <scheme val="major"/>
    </font>
    <font>
      <sz val="8"/>
      <name val="Arial"/>
      <family val="2"/>
    </font>
    <font>
      <sz val="11"/>
      <name val="Calibri"/>
      <family val="2"/>
      <charset val="204"/>
      <scheme val="minor"/>
    </font>
    <font>
      <sz val="10"/>
      <name val="Calibri"/>
      <family val="2"/>
      <charset val="204"/>
      <scheme val="minor"/>
    </font>
    <font>
      <sz val="9"/>
      <color theme="3" tint="-0.49995422223578601"/>
      <name val="Cambria"/>
      <family val="1"/>
      <charset val="204"/>
      <scheme val="major"/>
    </font>
    <font>
      <b/>
      <sz val="12"/>
      <name val="Arial"/>
      <family val="2"/>
      <charset val="204"/>
    </font>
    <font>
      <b/>
      <sz val="12"/>
      <color theme="1"/>
      <name val="Arial"/>
      <family val="2"/>
      <charset val="204"/>
    </font>
    <font>
      <b/>
      <sz val="10"/>
      <name val="Arial"/>
      <family val="2"/>
      <charset val="204"/>
    </font>
    <font>
      <sz val="10"/>
      <color rgb="FFFF0000"/>
      <name val="Arial"/>
      <family val="2"/>
      <charset val="204"/>
    </font>
    <font>
      <b/>
      <sz val="10"/>
      <color theme="1"/>
      <name val="Arial"/>
      <family val="2"/>
      <charset val="204"/>
    </font>
    <font>
      <b/>
      <sz val="10"/>
      <color rgb="FF000000"/>
      <name val="Arial"/>
      <family val="2"/>
      <charset val="204"/>
    </font>
    <font>
      <b/>
      <i/>
      <sz val="10"/>
      <color rgb="FF000000"/>
      <name val="Arial"/>
      <family val="2"/>
      <charset val="204"/>
    </font>
    <font>
      <b/>
      <i/>
      <sz val="10"/>
      <name val="Arial"/>
      <family val="2"/>
      <charset val="204"/>
    </font>
    <font>
      <sz val="10"/>
      <color theme="1"/>
      <name val="Arial"/>
      <family val="2"/>
      <charset val="204"/>
    </font>
    <font>
      <sz val="10"/>
      <color theme="0"/>
      <name val="Arial"/>
      <family val="2"/>
      <charset val="204"/>
    </font>
    <font>
      <sz val="12"/>
      <name val="Arial"/>
      <family val="2"/>
      <charset val="204"/>
    </font>
    <font>
      <sz val="11"/>
      <color theme="1"/>
      <name val="Arial"/>
      <family val="2"/>
      <charset val="204"/>
    </font>
    <font>
      <sz val="12"/>
      <color theme="1"/>
      <name val="Arial"/>
      <family val="2"/>
      <charset val="204"/>
    </font>
    <font>
      <b/>
      <i/>
      <sz val="12"/>
      <name val="Arial"/>
      <family val="2"/>
      <charset val="204"/>
    </font>
    <font>
      <sz val="9"/>
      <name val="Cambria"/>
      <family val="1"/>
      <charset val="204"/>
    </font>
    <font>
      <b/>
      <sz val="9"/>
      <color theme="0"/>
      <name val="Cambria"/>
      <family val="1"/>
      <charset val="204"/>
    </font>
    <font>
      <sz val="9"/>
      <name val="Times New Roman"/>
      <family val="1"/>
      <charset val="204"/>
    </font>
    <font>
      <sz val="10"/>
      <color theme="1"/>
      <name val="Cambria"/>
      <family val="1"/>
      <charset val="204"/>
    </font>
    <font>
      <sz val="10"/>
      <color theme="1"/>
      <name val="Cambria"/>
      <family val="1"/>
      <charset val="204"/>
      <scheme val="major"/>
    </font>
    <font>
      <sz val="10"/>
      <color rgb="FF000000"/>
      <name val="Cambria"/>
      <family val="1"/>
      <charset val="204"/>
      <scheme val="major"/>
    </font>
    <font>
      <b/>
      <sz val="11"/>
      <color indexed="8"/>
      <name val="Cambria"/>
      <family val="1"/>
      <charset val="204"/>
      <scheme val="major"/>
    </font>
    <font>
      <b/>
      <sz val="11"/>
      <color theme="1"/>
      <name val="Cambria"/>
      <family val="1"/>
      <charset val="204"/>
      <scheme val="major"/>
    </font>
    <font>
      <b/>
      <sz val="11"/>
      <name val="Cambria"/>
      <family val="1"/>
      <charset val="204"/>
      <scheme val="major"/>
    </font>
    <font>
      <sz val="11"/>
      <color theme="1"/>
      <name val="Calibri"/>
      <family val="2"/>
      <charset val="204"/>
      <scheme val="minor"/>
    </font>
    <font>
      <sz val="10"/>
      <name val="Arial"/>
      <family val="2"/>
      <charset val="204"/>
    </font>
    <font>
      <sz val="10"/>
      <color theme="1"/>
      <name val="Arial"/>
      <family val="2"/>
      <charset val="186"/>
    </font>
    <font>
      <sz val="10"/>
      <name val="Arial"/>
      <family val="2"/>
      <charset val="186"/>
    </font>
    <font>
      <sz val="10"/>
      <color rgb="FF0D0D0D"/>
      <name val="Arial"/>
      <family val="2"/>
      <charset val="186"/>
    </font>
    <font>
      <sz val="12"/>
      <color theme="1"/>
      <name val="Calibri"/>
      <family val="2"/>
      <scheme val="minor"/>
    </font>
    <font>
      <sz val="11"/>
      <color theme="1"/>
      <name val="Calibri"/>
      <family val="2"/>
      <scheme val="minor"/>
    </font>
  </fonts>
  <fills count="2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rgb="FFCCECFF"/>
        <bgColor indexed="64"/>
      </patternFill>
    </fill>
    <fill>
      <patternFill patternType="solid">
        <fgColor rgb="FFFFFFFF"/>
        <bgColor indexed="64"/>
      </patternFill>
    </fill>
    <fill>
      <patternFill patternType="solid">
        <fgColor rgb="FFCCFFCC"/>
        <bgColor indexed="64"/>
      </patternFill>
    </fill>
    <fill>
      <patternFill patternType="solid">
        <fgColor rgb="FFFFFF99"/>
        <bgColor indexed="64"/>
      </patternFill>
    </fill>
    <fill>
      <patternFill patternType="solid">
        <fgColor rgb="FFFCD5B4"/>
        <bgColor indexed="64"/>
      </patternFill>
    </fill>
    <fill>
      <patternFill patternType="solid">
        <fgColor rgb="FFCCECFF"/>
        <bgColor indexed="64"/>
      </patternFill>
    </fill>
    <fill>
      <patternFill patternType="solid">
        <fgColor rgb="FFD9D9D9"/>
        <bgColor indexed="64"/>
      </patternFill>
    </fill>
    <fill>
      <patternFill patternType="solid">
        <fgColor rgb="FFFFCC99"/>
        <bgColor indexed="64"/>
      </patternFill>
    </fill>
    <fill>
      <patternFill patternType="solid">
        <fgColor rgb="FFF2F2F2"/>
        <bgColor indexed="64"/>
      </patternFill>
    </fill>
    <fill>
      <patternFill patternType="solid">
        <fgColor theme="9" tint="0.59996337778862885"/>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5" tint="0.59996337778862885"/>
        <bgColor indexed="64"/>
      </patternFill>
    </fill>
    <fill>
      <patternFill patternType="solid">
        <fgColor theme="4" tint="0.79995117038483843"/>
        <bgColor indexed="64"/>
      </patternFill>
    </fill>
    <fill>
      <patternFill patternType="solid">
        <fgColor rgb="FFCCECFF"/>
        <bgColor indexed="64"/>
      </patternFill>
    </fill>
    <fill>
      <patternFill patternType="solid">
        <fgColor theme="4" tint="0.59996337778862885"/>
        <bgColor indexed="64"/>
      </patternFill>
    </fill>
    <fill>
      <patternFill patternType="solid">
        <fgColor theme="9" tint="0.79995117038483843"/>
        <bgColor indexed="64"/>
      </patternFill>
    </fill>
    <fill>
      <patternFill patternType="solid">
        <fgColor theme="9" tint="-0.24994659260841701"/>
        <bgColor indexed="64"/>
      </patternFill>
    </fill>
    <fill>
      <patternFill patternType="solid">
        <fgColor rgb="FFFFFFFF"/>
        <bgColor indexed="64"/>
      </patternFill>
    </fill>
    <fill>
      <patternFill patternType="solid">
        <fgColor theme="0" tint="-0.3499862666707357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left>
      <right style="thin">
        <color theme="0"/>
      </right>
      <top style="thin">
        <color theme="0"/>
      </top>
      <bottom style="thin">
        <color theme="0"/>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thin">
        <color theme="3" tint="0.59996337778862885"/>
      </left>
      <right/>
      <top style="thin">
        <color auto="1"/>
      </top>
      <bottom style="thin">
        <color auto="1"/>
      </bottom>
      <diagonal/>
    </border>
    <border>
      <left/>
      <right style="thin">
        <color theme="3" tint="0.59996337778862885"/>
      </right>
      <top style="thin">
        <color auto="1"/>
      </top>
      <bottom style="thin">
        <color auto="1"/>
      </bottom>
      <diagonal/>
    </border>
    <border>
      <left/>
      <right style="thin">
        <color auto="1"/>
      </right>
      <top style="medium">
        <color auto="1"/>
      </top>
      <bottom style="medium">
        <color auto="1"/>
      </bottom>
      <diagonal/>
    </border>
  </borders>
  <cellStyleXfs count="12">
    <xf numFmtId="0" fontId="0" fillId="0" borderId="0"/>
    <xf numFmtId="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 fillId="0" borderId="0"/>
    <xf numFmtId="0" fontId="1" fillId="0" borderId="0"/>
    <xf numFmtId="164" fontId="32" fillId="0" borderId="0" applyFont="0" applyFill="0" applyBorder="0" applyAlignment="0" applyProtection="0"/>
    <xf numFmtId="0" fontId="32" fillId="0" borderId="0"/>
    <xf numFmtId="0" fontId="37" fillId="0" borderId="0"/>
    <xf numFmtId="0" fontId="38" fillId="0" borderId="0"/>
  </cellStyleXfs>
  <cellXfs count="282">
    <xf numFmtId="0" fontId="0" fillId="0" borderId="0" xfId="0"/>
    <xf numFmtId="0" fontId="4" fillId="0" borderId="0" xfId="0" applyFont="1"/>
    <xf numFmtId="49" fontId="4" fillId="2" borderId="1" xfId="0" applyNumberFormat="1" applyFont="1" applyFill="1" applyBorder="1" applyAlignment="1">
      <alignment wrapText="1"/>
    </xf>
    <xf numFmtId="0" fontId="4" fillId="0" borderId="0" xfId="0" applyFont="1" applyAlignment="1">
      <alignment wrapText="1"/>
    </xf>
    <xf numFmtId="4" fontId="2" fillId="0" borderId="1" xfId="0" applyNumberFormat="1" applyFont="1" applyBorder="1" applyAlignment="1" applyProtection="1">
      <alignment horizontal="center" vertical="center"/>
    </xf>
    <xf numFmtId="0" fontId="7" fillId="4" borderId="0" xfId="0" applyFont="1" applyFill="1"/>
    <xf numFmtId="1" fontId="7" fillId="4" borderId="4" xfId="0" applyNumberFormat="1" applyFont="1" applyFill="1" applyBorder="1" applyAlignment="1">
      <alignment wrapText="1"/>
    </xf>
    <xf numFmtId="173" fontId="7" fillId="4" borderId="1" xfId="0" applyNumberFormat="1" applyFont="1" applyFill="1" applyBorder="1"/>
    <xf numFmtId="4" fontId="2" fillId="0" borderId="0" xfId="0" applyNumberFormat="1" applyFont="1" applyFill="1" applyAlignment="1">
      <alignment horizontal="center" vertical="center" wrapText="1"/>
    </xf>
    <xf numFmtId="4" fontId="8" fillId="4" borderId="0" xfId="0" applyNumberFormat="1" applyFont="1" applyFill="1" applyAlignment="1">
      <alignment horizontal="left" vertical="center"/>
    </xf>
    <xf numFmtId="4" fontId="2" fillId="0" borderId="0" xfId="0" applyNumberFormat="1" applyFont="1" applyFill="1" applyAlignment="1">
      <alignment horizontal="left" vertical="center"/>
    </xf>
    <xf numFmtId="3" fontId="2" fillId="0" borderId="0" xfId="0" applyNumberFormat="1" applyFont="1" applyFill="1" applyAlignment="1">
      <alignment horizontal="left" vertical="center"/>
    </xf>
    <xf numFmtId="4" fontId="2" fillId="0" borderId="0" xfId="0" applyNumberFormat="1" applyFont="1" applyFill="1" applyAlignment="1">
      <alignment horizontal="center" vertical="center"/>
    </xf>
    <xf numFmtId="3" fontId="1" fillId="5"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center" vertical="center" wrapText="1"/>
      <protection locked="0"/>
    </xf>
    <xf numFmtId="10" fontId="1" fillId="0" borderId="1" xfId="0" applyNumberFormat="1" applyFont="1" applyFill="1" applyBorder="1" applyAlignment="1" applyProtection="1">
      <alignment horizontal="center" vertical="center" wrapText="1"/>
      <protection locked="0"/>
    </xf>
    <xf numFmtId="4" fontId="1" fillId="0" borderId="1" xfId="0" applyNumberFormat="1" applyFont="1" applyFill="1" applyBorder="1" applyAlignment="1" applyProtection="1">
      <alignment horizontal="center" vertical="center" wrapText="1"/>
      <protection locked="0"/>
    </xf>
    <xf numFmtId="4" fontId="1" fillId="5" borderId="1" xfId="0" applyNumberFormat="1" applyFont="1" applyFill="1" applyBorder="1" applyAlignment="1" applyProtection="1">
      <alignment horizontal="center" vertical="center" wrapText="1"/>
    </xf>
    <xf numFmtId="4" fontId="1" fillId="11" borderId="1" xfId="0" applyNumberFormat="1" applyFont="1" applyFill="1" applyBorder="1" applyAlignment="1" applyProtection="1">
      <alignment horizontal="center" vertical="center" wrapText="1"/>
    </xf>
    <xf numFmtId="4" fontId="1" fillId="2" borderId="1" xfId="0" applyNumberFormat="1" applyFont="1" applyFill="1" applyBorder="1" applyAlignment="1" applyProtection="1">
      <alignment horizontal="center" vertical="center" wrapText="1"/>
    </xf>
    <xf numFmtId="3" fontId="1" fillId="2" borderId="1" xfId="0" applyNumberFormat="1" applyFont="1" applyFill="1" applyBorder="1" applyAlignment="1" applyProtection="1">
      <alignment horizontal="center" vertical="center" wrapText="1"/>
    </xf>
    <xf numFmtId="3" fontId="1" fillId="15" borderId="1" xfId="0" applyNumberFormat="1" applyFont="1" applyFill="1" applyBorder="1" applyAlignment="1" applyProtection="1">
      <alignment horizontal="center" vertical="center" wrapText="1"/>
      <protection locked="0"/>
    </xf>
    <xf numFmtId="4" fontId="1" fillId="4" borderId="2" xfId="0" applyNumberFormat="1" applyFont="1" applyFill="1" applyBorder="1" applyAlignment="1" applyProtection="1">
      <alignment horizontal="left" vertical="center"/>
      <protection locked="0"/>
    </xf>
    <xf numFmtId="4" fontId="1" fillId="16" borderId="2" xfId="0" applyNumberFormat="1" applyFont="1" applyFill="1" applyBorder="1" applyAlignment="1" applyProtection="1">
      <alignment horizontal="left" vertical="center" wrapText="1"/>
    </xf>
    <xf numFmtId="4" fontId="1" fillId="16" borderId="2" xfId="0" applyNumberFormat="1" applyFont="1" applyFill="1" applyBorder="1" applyAlignment="1" applyProtection="1">
      <alignment horizontal="left" vertical="center" wrapText="1"/>
      <protection locked="0"/>
    </xf>
    <xf numFmtId="4" fontId="1" fillId="4" borderId="1" xfId="0" applyNumberFormat="1" applyFont="1" applyFill="1" applyBorder="1" applyAlignment="1" applyProtection="1">
      <alignment horizontal="left" vertical="center" wrapText="1"/>
      <protection locked="0"/>
    </xf>
    <xf numFmtId="172"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wrapText="1"/>
    </xf>
    <xf numFmtId="172" fontId="1" fillId="0" borderId="0" xfId="0" applyNumberFormat="1" applyFont="1"/>
    <xf numFmtId="0" fontId="1" fillId="0" borderId="0" xfId="0" applyFont="1"/>
    <xf numFmtId="0" fontId="14" fillId="0" borderId="5" xfId="0" applyFont="1" applyBorder="1" applyAlignment="1">
      <alignment vertical="center" wrapText="1"/>
    </xf>
    <xf numFmtId="0" fontId="1" fillId="0" borderId="6" xfId="0" applyFont="1" applyBorder="1" applyAlignment="1"/>
    <xf numFmtId="0" fontId="15" fillId="0" borderId="7" xfId="0" applyFont="1" applyBorder="1" applyAlignment="1">
      <alignment vertical="center"/>
    </xf>
    <xf numFmtId="0" fontId="16" fillId="0" borderId="7" xfId="0" applyFont="1" applyBorder="1" applyAlignment="1">
      <alignment vertical="center"/>
    </xf>
    <xf numFmtId="0" fontId="16" fillId="0" borderId="7" xfId="0" applyFont="1" applyBorder="1" applyAlignment="1"/>
    <xf numFmtId="0" fontId="17" fillId="0" borderId="0" xfId="0" applyFont="1" applyAlignment="1">
      <alignment wrapText="1"/>
    </xf>
    <xf numFmtId="172" fontId="17" fillId="0" borderId="0" xfId="0" applyNumberFormat="1" applyFont="1"/>
    <xf numFmtId="0" fontId="17" fillId="0" borderId="0" xfId="0" applyFont="1"/>
    <xf numFmtId="0" fontId="1" fillId="4" borderId="0" xfId="0" applyFont="1" applyFill="1" applyAlignment="1">
      <alignment horizontal="center" vertical="center" wrapText="1"/>
    </xf>
    <xf numFmtId="3" fontId="16" fillId="4" borderId="1" xfId="0" applyNumberFormat="1" applyFont="1" applyFill="1" applyBorder="1" applyAlignment="1">
      <alignment horizontal="center" vertical="center" wrapText="1"/>
    </xf>
    <xf numFmtId="4" fontId="16" fillId="4" borderId="1" xfId="0" applyNumberFormat="1" applyFont="1" applyFill="1" applyBorder="1" applyAlignment="1">
      <alignment horizontal="center" textRotation="90" wrapText="1"/>
    </xf>
    <xf numFmtId="0" fontId="16" fillId="17" borderId="1" xfId="0" applyFont="1" applyFill="1" applyBorder="1" applyAlignment="1">
      <alignment horizontal="center" wrapText="1"/>
    </xf>
    <xf numFmtId="172" fontId="16" fillId="17" borderId="1" xfId="0" applyNumberFormat="1" applyFont="1" applyFill="1" applyBorder="1" applyAlignment="1"/>
    <xf numFmtId="0" fontId="1" fillId="4" borderId="0" xfId="0" applyFont="1" applyFill="1"/>
    <xf numFmtId="4" fontId="16" fillId="17" borderId="1" xfId="0" applyNumberFormat="1" applyFont="1" applyFill="1" applyBorder="1" applyAlignment="1"/>
    <xf numFmtId="4" fontId="1" fillId="4" borderId="0" xfId="0" applyNumberFormat="1" applyFont="1" applyFill="1"/>
    <xf numFmtId="0" fontId="1" fillId="0" borderId="0" xfId="0" applyFont="1" applyBorder="1" applyAlignment="1">
      <alignment wrapText="1"/>
    </xf>
    <xf numFmtId="172" fontId="1" fillId="0" borderId="0" xfId="0" applyNumberFormat="1" applyFont="1" applyBorder="1"/>
    <xf numFmtId="0" fontId="11" fillId="17" borderId="5" xfId="0" applyFont="1" applyFill="1" applyBorder="1" applyAlignment="1">
      <alignment vertical="center" wrapText="1"/>
    </xf>
    <xf numFmtId="0" fontId="13" fillId="17" borderId="6" xfId="0" applyFont="1" applyFill="1" applyBorder="1" applyAlignment="1">
      <alignment wrapText="1"/>
    </xf>
    <xf numFmtId="0" fontId="13" fillId="17" borderId="8" xfId="0" applyFont="1" applyFill="1" applyBorder="1" applyAlignment="1">
      <alignment wrapText="1"/>
    </xf>
    <xf numFmtId="0" fontId="11" fillId="17" borderId="6" xfId="0" applyFont="1" applyFill="1" applyBorder="1" applyAlignment="1"/>
    <xf numFmtId="0" fontId="11" fillId="17" borderId="6" xfId="0" applyFont="1" applyFill="1" applyBorder="1" applyAlignment="1">
      <alignment horizontal="center"/>
    </xf>
    <xf numFmtId="0" fontId="11" fillId="0" borderId="0" xfId="0" applyFont="1"/>
    <xf numFmtId="0" fontId="11" fillId="0" borderId="5" xfId="0" applyFont="1" applyBorder="1" applyAlignment="1">
      <alignment vertical="center" wrapText="1"/>
    </xf>
    <xf numFmtId="0" fontId="17" fillId="0" borderId="6" xfId="0" applyFont="1" applyBorder="1" applyAlignment="1">
      <alignment wrapText="1"/>
    </xf>
    <xf numFmtId="0" fontId="17" fillId="0" borderId="8" xfId="0" applyFont="1" applyBorder="1" applyAlignment="1">
      <alignment wrapText="1"/>
    </xf>
    <xf numFmtId="0" fontId="11" fillId="17" borderId="5" xfId="0" applyFont="1" applyFill="1" applyBorder="1" applyAlignment="1"/>
    <xf numFmtId="0" fontId="13" fillId="17" borderId="8" xfId="0" applyFont="1" applyFill="1" applyBorder="1" applyAlignment="1"/>
    <xf numFmtId="0" fontId="1" fillId="0" borderId="6" xfId="0" applyFont="1" applyBorder="1" applyAlignment="1">
      <alignment wrapText="1"/>
    </xf>
    <xf numFmtId="0" fontId="11" fillId="0" borderId="6" xfId="0" applyFont="1" applyBorder="1" applyAlignment="1"/>
    <xf numFmtId="0" fontId="1" fillId="0" borderId="9" xfId="0" applyFont="1" applyBorder="1" applyAlignment="1">
      <alignment vertical="center" wrapText="1"/>
    </xf>
    <xf numFmtId="0" fontId="1" fillId="0" borderId="10" xfId="0" applyFont="1" applyBorder="1" applyAlignment="1"/>
    <xf numFmtId="0" fontId="1" fillId="0" borderId="10" xfId="0" applyFont="1" applyBorder="1" applyAlignment="1">
      <alignment vertical="center" wrapText="1"/>
    </xf>
    <xf numFmtId="172" fontId="1" fillId="0" borderId="10" xfId="0" applyNumberFormat="1" applyFont="1" applyBorder="1" applyAlignment="1"/>
    <xf numFmtId="169" fontId="11" fillId="0" borderId="1" xfId="0" applyNumberFormat="1" applyFont="1" applyBorder="1" applyAlignment="1">
      <alignment vertical="center" wrapText="1"/>
    </xf>
    <xf numFmtId="0" fontId="1" fillId="0" borderId="0" xfId="0" applyFont="1" applyAlignment="1" applyProtection="1">
      <alignment horizontal="center" vertical="center"/>
    </xf>
    <xf numFmtId="0" fontId="1" fillId="0" borderId="0" xfId="0" applyFont="1" applyAlignment="1" applyProtection="1">
      <alignment horizontal="center"/>
    </xf>
    <xf numFmtId="0" fontId="1" fillId="0" borderId="0" xfId="0" applyFont="1" applyAlignment="1" applyProtection="1"/>
    <xf numFmtId="174" fontId="1" fillId="0" borderId="0" xfId="0" applyNumberFormat="1" applyFont="1" applyAlignment="1" applyProtection="1">
      <alignment horizontal="center"/>
    </xf>
    <xf numFmtId="168" fontId="1" fillId="0" borderId="0" xfId="0" applyNumberFormat="1" applyFont="1" applyAlignment="1" applyProtection="1"/>
    <xf numFmtId="0" fontId="1" fillId="0" borderId="0" xfId="0" applyNumberFormat="1" applyFont="1" applyAlignment="1" applyProtection="1">
      <alignment horizontal="left"/>
    </xf>
    <xf numFmtId="0" fontId="1" fillId="0" borderId="0" xfId="0" applyNumberFormat="1" applyFont="1" applyAlignment="1" applyProtection="1">
      <alignment horizontal="left" vertical="center"/>
    </xf>
    <xf numFmtId="174" fontId="1" fillId="0" borderId="0" xfId="0" applyNumberFormat="1" applyFont="1" applyAlignment="1" applyProtection="1">
      <alignment horizontal="left"/>
    </xf>
    <xf numFmtId="168" fontId="1" fillId="0" borderId="0" xfId="0" applyNumberFormat="1" applyFont="1" applyAlignment="1" applyProtection="1">
      <alignment horizontal="left"/>
    </xf>
    <xf numFmtId="0" fontId="18" fillId="18" borderId="0" xfId="0" applyFont="1" applyFill="1" applyAlignment="1" applyProtection="1">
      <alignment vertical="center"/>
    </xf>
    <xf numFmtId="0" fontId="19" fillId="0" borderId="0" xfId="0" applyFont="1" applyAlignment="1" applyProtection="1">
      <alignment horizontal="center" vertical="center"/>
    </xf>
    <xf numFmtId="0" fontId="9" fillId="0" borderId="0" xfId="0" applyNumberFormat="1" applyFont="1" applyAlignment="1" applyProtection="1">
      <alignment vertical="center"/>
    </xf>
    <xf numFmtId="0" fontId="19" fillId="0" borderId="0" xfId="0" applyFont="1" applyAlignment="1" applyProtection="1"/>
    <xf numFmtId="0" fontId="11" fillId="0" borderId="0" xfId="0" applyFont="1" applyAlignment="1" applyProtection="1">
      <alignment horizontal="center" vertical="center" wrapText="1"/>
    </xf>
    <xf numFmtId="0" fontId="11" fillId="0" borderId="0" xfId="0" applyFont="1" applyAlignment="1" applyProtection="1">
      <alignment wrapText="1"/>
    </xf>
    <xf numFmtId="0" fontId="1" fillId="0" borderId="0" xfId="0" applyFont="1" applyAlignment="1" applyProtection="1">
      <alignment horizontal="center" vertical="center" wrapText="1"/>
    </xf>
    <xf numFmtId="0" fontId="1" fillId="0" borderId="0" xfId="0" applyFont="1" applyAlignment="1" applyProtection="1">
      <alignment wrapText="1"/>
    </xf>
    <xf numFmtId="0" fontId="20" fillId="0" borderId="0" xfId="0" applyFont="1"/>
    <xf numFmtId="0" fontId="13" fillId="0" borderId="0" xfId="0" applyFont="1"/>
    <xf numFmtId="0" fontId="21" fillId="0" borderId="0" xfId="0" applyFont="1"/>
    <xf numFmtId="4" fontId="21" fillId="0" borderId="0" xfId="0" applyNumberFormat="1" applyFont="1"/>
    <xf numFmtId="0" fontId="21" fillId="0" borderId="0" xfId="0" applyFont="1" applyAlignment="1">
      <alignment horizontal="center" vertical="center"/>
    </xf>
    <xf numFmtId="0" fontId="10" fillId="0" borderId="0" xfId="0" applyFont="1"/>
    <xf numFmtId="4" fontId="10" fillId="5" borderId="11" xfId="0" applyNumberFormat="1" applyFont="1" applyFill="1" applyBorder="1" applyAlignment="1">
      <alignment horizontal="center" vertical="center" wrapText="1"/>
    </xf>
    <xf numFmtId="4" fontId="10" fillId="5" borderId="4" xfId="0" applyNumberFormat="1"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0" xfId="0" applyFont="1" applyAlignment="1">
      <alignment horizontal="center" vertical="center" wrapText="1"/>
    </xf>
    <xf numFmtId="4" fontId="21" fillId="0" borderId="13" xfId="0" applyNumberFormat="1" applyFont="1" applyBorder="1"/>
    <xf numFmtId="4" fontId="21" fillId="0" borderId="14" xfId="0" applyNumberFormat="1" applyFont="1" applyBorder="1" applyAlignment="1">
      <alignment horizontal="center" vertical="center"/>
    </xf>
    <xf numFmtId="4" fontId="21" fillId="0" borderId="1" xfId="0" applyNumberFormat="1" applyFont="1" applyBorder="1" applyAlignment="1">
      <alignment horizontal="center" vertical="center"/>
    </xf>
    <xf numFmtId="4" fontId="21" fillId="0" borderId="15" xfId="0" applyNumberFormat="1" applyFont="1" applyBorder="1" applyAlignment="1">
      <alignment horizontal="center" vertical="center"/>
    </xf>
    <xf numFmtId="4" fontId="10" fillId="20" borderId="16" xfId="0" applyNumberFormat="1" applyFont="1" applyFill="1" applyBorder="1" applyAlignment="1">
      <alignment horizontal="center" vertical="center" wrapText="1"/>
    </xf>
    <xf numFmtId="4" fontId="10" fillId="5" borderId="16" xfId="0" applyNumberFormat="1" applyFont="1" applyFill="1" applyBorder="1" applyAlignment="1">
      <alignment horizontal="center" vertical="center"/>
    </xf>
    <xf numFmtId="4" fontId="21" fillId="0" borderId="0" xfId="0" applyNumberFormat="1" applyFont="1" applyAlignment="1">
      <alignment horizontal="center" vertical="center"/>
    </xf>
    <xf numFmtId="4" fontId="13" fillId="5" borderId="17" xfId="0" applyNumberFormat="1" applyFont="1" applyFill="1" applyBorder="1" applyAlignment="1">
      <alignment horizontal="center" vertical="center" wrapText="1"/>
    </xf>
    <xf numFmtId="4" fontId="13" fillId="5"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169" fontId="11" fillId="5" borderId="1" xfId="0" applyNumberFormat="1" applyFont="1" applyFill="1" applyBorder="1" applyAlignment="1">
      <alignment vertical="center" wrapText="1"/>
    </xf>
    <xf numFmtId="0" fontId="11" fillId="5" borderId="18" xfId="0" applyFont="1" applyFill="1" applyBorder="1" applyAlignment="1">
      <alignment vertical="center" wrapText="1"/>
    </xf>
    <xf numFmtId="4" fontId="11" fillId="5" borderId="19" xfId="0" applyNumberFormat="1" applyFont="1" applyFill="1" applyBorder="1" applyAlignment="1">
      <alignment horizontal="center" vertical="center" wrapText="1"/>
    </xf>
    <xf numFmtId="170" fontId="11" fillId="5" borderId="1" xfId="0" applyNumberFormat="1" applyFont="1" applyFill="1" applyBorder="1" applyAlignment="1">
      <alignment horizontal="center" vertical="center" wrapText="1"/>
    </xf>
    <xf numFmtId="170" fontId="11" fillId="5" borderId="18" xfId="0" applyNumberFormat="1" applyFont="1" applyFill="1" applyBorder="1" applyAlignment="1">
      <alignment horizontal="center" vertical="center" wrapText="1"/>
    </xf>
    <xf numFmtId="4" fontId="11" fillId="5" borderId="20" xfId="0" applyNumberFormat="1" applyFont="1" applyFill="1" applyBorder="1" applyAlignment="1">
      <alignment horizontal="center" vertical="center" wrapText="1"/>
    </xf>
    <xf numFmtId="170" fontId="11" fillId="5" borderId="3" xfId="0" applyNumberFormat="1" applyFont="1" applyFill="1" applyBorder="1" applyAlignment="1">
      <alignment horizontal="center" vertical="center" wrapText="1"/>
    </xf>
    <xf numFmtId="169" fontId="1" fillId="4" borderId="0" xfId="0" applyNumberFormat="1" applyFont="1" applyFill="1" applyBorder="1" applyAlignment="1">
      <alignment horizontal="left" vertical="center" wrapText="1"/>
    </xf>
    <xf numFmtId="169" fontId="1" fillId="4" borderId="18" xfId="0" applyNumberFormat="1" applyFont="1" applyFill="1" applyBorder="1" applyAlignment="1">
      <alignment horizontal="left" vertical="center" wrapText="1"/>
    </xf>
    <xf numFmtId="170" fontId="11" fillId="4" borderId="1" xfId="0" applyNumberFormat="1" applyFont="1" applyFill="1" applyBorder="1" applyAlignment="1">
      <alignment horizontal="center" vertical="center" wrapText="1"/>
    </xf>
    <xf numFmtId="4" fontId="1" fillId="5" borderId="20" xfId="0" applyNumberFormat="1" applyFont="1" applyFill="1" applyBorder="1" applyAlignment="1">
      <alignment horizontal="center" vertical="center" wrapText="1"/>
    </xf>
    <xf numFmtId="4" fontId="11" fillId="4" borderId="3" xfId="0" applyNumberFormat="1" applyFont="1" applyFill="1" applyBorder="1" applyAlignment="1">
      <alignment horizontal="right" vertical="center" wrapText="1"/>
    </xf>
    <xf numFmtId="4" fontId="1" fillId="4" borderId="0" xfId="0" applyNumberFormat="1" applyFont="1" applyFill="1" applyBorder="1" applyAlignment="1">
      <alignment horizontal="center" vertical="center" wrapText="1"/>
    </xf>
    <xf numFmtId="170" fontId="11" fillId="4" borderId="0" xfId="0" applyNumberFormat="1" applyFont="1" applyFill="1" applyBorder="1" applyAlignment="1">
      <alignment horizontal="center" vertical="center" wrapText="1"/>
    </xf>
    <xf numFmtId="4" fontId="11" fillId="4" borderId="0" xfId="0" applyNumberFormat="1" applyFont="1" applyFill="1" applyBorder="1" applyAlignment="1">
      <alignment horizontal="right" vertical="center" wrapText="1"/>
    </xf>
    <xf numFmtId="4" fontId="11" fillId="4" borderId="21" xfId="0" applyNumberFormat="1" applyFont="1" applyFill="1" applyBorder="1" applyAlignment="1">
      <alignment horizontal="right" vertical="center" wrapText="1"/>
    </xf>
    <xf numFmtId="170" fontId="1" fillId="0" borderId="0" xfId="0" applyNumberFormat="1" applyFont="1" applyBorder="1" applyAlignment="1">
      <alignment horizontal="right"/>
    </xf>
    <xf numFmtId="170" fontId="1" fillId="0" borderId="21" xfId="0" applyNumberFormat="1" applyFont="1" applyBorder="1" applyAlignment="1">
      <alignment horizontal="right"/>
    </xf>
    <xf numFmtId="170" fontId="1" fillId="4" borderId="0" xfId="0" applyNumberFormat="1" applyFont="1" applyFill="1" applyBorder="1"/>
    <xf numFmtId="169" fontId="1" fillId="4" borderId="0" xfId="0" applyNumberFormat="1" applyFont="1" applyFill="1" applyAlignment="1">
      <alignment horizontal="left" vertical="center" wrapText="1"/>
    </xf>
    <xf numFmtId="170" fontId="1" fillId="4" borderId="0" xfId="0" applyNumberFormat="1" applyFont="1" applyFill="1" applyBorder="1" applyAlignment="1">
      <alignment horizontal="center" vertical="center"/>
    </xf>
    <xf numFmtId="169" fontId="1" fillId="0" borderId="0" xfId="0" applyNumberFormat="1" applyFont="1" applyAlignment="1">
      <alignment horizontal="left" vertical="center" wrapText="1"/>
    </xf>
    <xf numFmtId="170" fontId="1" fillId="0" borderId="0" xfId="0" applyNumberFormat="1" applyFont="1" applyBorder="1" applyAlignment="1">
      <alignment horizontal="center" vertical="center"/>
    </xf>
    <xf numFmtId="4" fontId="11" fillId="21" borderId="22" xfId="0" applyNumberFormat="1" applyFont="1" applyFill="1" applyBorder="1" applyAlignment="1">
      <alignment horizontal="center" vertical="center" wrapText="1"/>
    </xf>
    <xf numFmtId="0" fontId="13" fillId="0" borderId="22" xfId="0" applyFont="1" applyBorder="1"/>
    <xf numFmtId="0" fontId="1" fillId="0" borderId="0" xfId="0" applyFont="1" applyBorder="1"/>
    <xf numFmtId="0" fontId="1" fillId="4" borderId="0" xfId="0" applyFont="1" applyFill="1" applyBorder="1" applyAlignment="1">
      <alignment horizontal="left" vertical="center" wrapText="1"/>
    </xf>
    <xf numFmtId="0" fontId="1" fillId="0" borderId="0" xfId="0" applyFont="1" applyBorder="1" applyAlignment="1">
      <alignment horizontal="left" vertical="center" wrapText="1"/>
    </xf>
    <xf numFmtId="0" fontId="1" fillId="4" borderId="0" xfId="0" applyFont="1" applyFill="1" applyBorder="1"/>
    <xf numFmtId="4" fontId="1" fillId="0" borderId="0" xfId="0" applyNumberFormat="1" applyFont="1" applyBorder="1" applyAlignment="1">
      <alignment horizontal="center" vertical="center" wrapText="1"/>
    </xf>
    <xf numFmtId="0" fontId="1" fillId="0" borderId="6" xfId="0" applyFont="1" applyBorder="1" applyAlignment="1">
      <alignment wrapText="1"/>
    </xf>
    <xf numFmtId="0" fontId="23" fillId="22" borderId="1" xfId="8" applyNumberFormat="1" applyFont="1" applyFill="1" applyBorder="1" applyAlignment="1" applyProtection="1">
      <alignment horizontal="left" vertical="center"/>
      <protection locked="0"/>
    </xf>
    <xf numFmtId="49" fontId="24" fillId="23" borderId="23" xfId="8" applyNumberFormat="1" applyFont="1" applyFill="1" applyBorder="1" applyAlignment="1" applyProtection="1">
      <alignment horizontal="center" vertical="center" wrapText="1"/>
      <protection locked="0"/>
    </xf>
    <xf numFmtId="1" fontId="24" fillId="23" borderId="23" xfId="0" applyNumberFormat="1" applyFont="1" applyFill="1" applyBorder="1" applyAlignment="1" applyProtection="1">
      <alignment horizontal="center" vertical="center"/>
    </xf>
    <xf numFmtId="14" fontId="23" fillId="22" borderId="1" xfId="8" quotePrefix="1" applyNumberFormat="1" applyFont="1" applyFill="1" applyBorder="1" applyAlignment="1" applyProtection="1">
      <alignment horizontal="left" vertical="center"/>
      <protection locked="0"/>
    </xf>
    <xf numFmtId="3" fontId="26" fillId="0" borderId="1" xfId="0" applyNumberFormat="1" applyFont="1" applyBorder="1" applyProtection="1"/>
    <xf numFmtId="49" fontId="27" fillId="2" borderId="1" xfId="0" applyNumberFormat="1" applyFont="1" applyFill="1" applyBorder="1" applyAlignment="1">
      <alignment wrapText="1"/>
    </xf>
    <xf numFmtId="0" fontId="27" fillId="0" borderId="0" xfId="0" applyFont="1" applyAlignment="1">
      <alignment horizontal="left"/>
    </xf>
    <xf numFmtId="175" fontId="28" fillId="24" borderId="1" xfId="0" applyNumberFormat="1" applyFont="1" applyFill="1" applyBorder="1" applyAlignment="1">
      <alignment horizontal="left" vertical="top"/>
    </xf>
    <xf numFmtId="168" fontId="30" fillId="19" borderId="1" xfId="0" applyNumberFormat="1" applyFont="1" applyFill="1" applyBorder="1" applyAlignment="1" applyProtection="1">
      <alignment horizontal="center" vertical="center" wrapText="1"/>
    </xf>
    <xf numFmtId="169" fontId="11" fillId="0" borderId="0" xfId="0" applyNumberFormat="1" applyFont="1" applyBorder="1" applyAlignment="1">
      <alignment vertical="center" wrapText="1"/>
    </xf>
    <xf numFmtId="0" fontId="14" fillId="0" borderId="6" xfId="0" applyFont="1" applyBorder="1" applyAlignment="1">
      <alignment vertical="center" wrapText="1"/>
    </xf>
    <xf numFmtId="0" fontId="15" fillId="0" borderId="0" xfId="0" applyFont="1" applyBorder="1" applyAlignment="1">
      <alignment vertical="center"/>
    </xf>
    <xf numFmtId="0" fontId="11" fillId="17" borderId="6" xfId="0" applyFont="1" applyFill="1" applyBorder="1" applyAlignment="1">
      <alignment vertical="center" wrapText="1"/>
    </xf>
    <xf numFmtId="0" fontId="11" fillId="0" borderId="6" xfId="0" applyFont="1" applyBorder="1" applyAlignment="1">
      <alignment vertical="center" wrapText="1"/>
    </xf>
    <xf numFmtId="0" fontId="1" fillId="0" borderId="42" xfId="0" applyFont="1" applyBorder="1" applyAlignment="1">
      <alignment vertical="center" wrapText="1"/>
    </xf>
    <xf numFmtId="0" fontId="1" fillId="0" borderId="6" xfId="0" applyFont="1" applyBorder="1" applyAlignment="1">
      <alignment wrapText="1"/>
    </xf>
    <xf numFmtId="49" fontId="24" fillId="25" borderId="23" xfId="8" applyNumberFormat="1" applyFont="1" applyFill="1" applyBorder="1" applyAlignment="1" applyProtection="1">
      <alignment horizontal="center" vertical="center" wrapText="1"/>
      <protection locked="0"/>
    </xf>
    <xf numFmtId="1" fontId="24" fillId="25" borderId="23" xfId="0" applyNumberFormat="1" applyFont="1" applyFill="1" applyBorder="1" applyAlignment="1" applyProtection="1">
      <alignment horizontal="center" vertical="center"/>
    </xf>
    <xf numFmtId="0" fontId="25" fillId="25" borderId="1" xfId="8" quotePrefix="1" applyNumberFormat="1" applyFont="1" applyFill="1" applyBorder="1" applyAlignment="1" applyProtection="1">
      <alignment horizontal="left" vertical="center"/>
      <protection locked="0"/>
    </xf>
    <xf numFmtId="0" fontId="23" fillId="25" borderId="1" xfId="8" quotePrefix="1" applyNumberFormat="1" applyFont="1" applyFill="1" applyBorder="1" applyAlignment="1" applyProtection="1">
      <alignment horizontal="left" vertical="center"/>
      <protection locked="0"/>
    </xf>
    <xf numFmtId="49" fontId="24" fillId="25" borderId="0" xfId="8" applyNumberFormat="1" applyFont="1" applyFill="1" applyBorder="1" applyAlignment="1" applyProtection="1">
      <alignment horizontal="center" vertical="center" wrapText="1"/>
      <protection locked="0"/>
    </xf>
    <xf numFmtId="1" fontId="24" fillId="25" borderId="0" xfId="0" applyNumberFormat="1" applyFont="1" applyFill="1" applyBorder="1" applyAlignment="1" applyProtection="1">
      <alignment horizontal="center" vertical="center"/>
    </xf>
    <xf numFmtId="14" fontId="23" fillId="25" borderId="1" xfId="8" quotePrefix="1" applyNumberFormat="1" applyFont="1" applyFill="1" applyBorder="1" applyAlignment="1" applyProtection="1">
      <alignment horizontal="left" vertical="center"/>
      <protection locked="0"/>
    </xf>
    <xf numFmtId="2" fontId="16" fillId="0" borderId="7" xfId="0" applyNumberFormat="1" applyFont="1" applyBorder="1" applyAlignment="1" applyProtection="1">
      <alignment vertical="center"/>
    </xf>
    <xf numFmtId="2" fontId="0" fillId="0" borderId="0" xfId="0" applyNumberFormat="1" applyProtection="1"/>
    <xf numFmtId="2" fontId="2" fillId="0" borderId="0" xfId="0" applyNumberFormat="1" applyFont="1" applyBorder="1" applyAlignment="1" applyProtection="1">
      <alignment horizontal="left"/>
    </xf>
    <xf numFmtId="2" fontId="6" fillId="0" borderId="0" xfId="0" applyNumberFormat="1" applyFont="1" applyAlignment="1" applyProtection="1"/>
    <xf numFmtId="2" fontId="6" fillId="0" borderId="28" xfId="0" applyNumberFormat="1" applyFont="1" applyBorder="1" applyAlignment="1" applyProtection="1"/>
    <xf numFmtId="2" fontId="2" fillId="0" borderId="0" xfId="0" applyNumberFormat="1" applyFont="1" applyAlignment="1" applyProtection="1">
      <alignment horizontal="center"/>
    </xf>
    <xf numFmtId="2" fontId="11" fillId="9" borderId="1" xfId="0" applyNumberFormat="1"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wrapText="1"/>
    </xf>
    <xf numFmtId="2" fontId="3" fillId="0" borderId="0" xfId="0" applyNumberFormat="1" applyFont="1" applyProtection="1"/>
    <xf numFmtId="2" fontId="2" fillId="0" borderId="1" xfId="0" applyNumberFormat="1" applyFont="1" applyBorder="1" applyAlignment="1" applyProtection="1">
      <alignment horizontal="left" vertical="top" wrapText="1"/>
    </xf>
    <xf numFmtId="2" fontId="2" fillId="0" borderId="0" xfId="0" applyNumberFormat="1" applyFont="1" applyProtection="1"/>
    <xf numFmtId="2" fontId="0" fillId="0" borderId="0" xfId="0" applyNumberFormat="1" applyProtection="1">
      <protection locked="0"/>
    </xf>
    <xf numFmtId="0" fontId="10" fillId="0" borderId="0" xfId="0" applyFont="1" applyAlignment="1" applyProtection="1">
      <alignment vertical="center"/>
      <protection locked="0"/>
    </xf>
    <xf numFmtId="4" fontId="1" fillId="0" borderId="0" xfId="0" applyNumberFormat="1" applyFont="1" applyFill="1" applyBorder="1" applyAlignment="1" applyProtection="1">
      <alignment horizontal="center" vertical="center" wrapText="1"/>
      <protection locked="0"/>
    </xf>
    <xf numFmtId="4" fontId="1" fillId="6" borderId="0" xfId="0" applyNumberFormat="1" applyFont="1" applyFill="1" applyBorder="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4" fontId="11" fillId="7" borderId="1" xfId="0" applyNumberFormat="1" applyFont="1" applyFill="1" applyBorder="1" applyAlignment="1" applyProtection="1">
      <alignment horizontal="center" vertical="center" wrapText="1"/>
      <protection locked="0"/>
    </xf>
    <xf numFmtId="4" fontId="11" fillId="8" borderId="1" xfId="0" applyNumberFormat="1" applyFont="1" applyFill="1" applyBorder="1" applyAlignment="1" applyProtection="1">
      <alignment horizontal="center" vertical="center" wrapText="1"/>
      <protection locked="0"/>
    </xf>
    <xf numFmtId="1" fontId="11" fillId="9" borderId="1" xfId="0" applyNumberFormat="1" applyFont="1" applyFill="1" applyBorder="1" applyAlignment="1" applyProtection="1">
      <alignment horizontal="center" vertical="center" wrapText="1"/>
      <protection locked="0"/>
    </xf>
    <xf numFmtId="4" fontId="11" fillId="9" borderId="1" xfId="0" applyNumberFormat="1" applyFont="1" applyFill="1" applyBorder="1" applyAlignment="1" applyProtection="1">
      <alignment horizontal="center" vertical="center" wrapText="1"/>
      <protection locked="0"/>
    </xf>
    <xf numFmtId="4" fontId="11" fillId="10" borderId="1" xfId="0" applyNumberFormat="1" applyFont="1" applyFill="1" applyBorder="1" applyAlignment="1" applyProtection="1">
      <alignment horizontal="center" vertical="center" wrapText="1"/>
      <protection locked="0"/>
    </xf>
    <xf numFmtId="4" fontId="11" fillId="11" borderId="1" xfId="0" applyNumberFormat="1" applyFont="1" applyFill="1" applyBorder="1" applyAlignment="1" applyProtection="1">
      <alignment horizontal="center" vertical="center" wrapText="1"/>
      <protection locked="0"/>
    </xf>
    <xf numFmtId="4" fontId="11" fillId="11" borderId="0" xfId="0" applyNumberFormat="1" applyFont="1" applyFill="1" applyBorder="1" applyAlignment="1" applyProtection="1">
      <alignment horizontal="center" vertical="center" wrapText="1"/>
      <protection locked="0"/>
    </xf>
    <xf numFmtId="4" fontId="11" fillId="10" borderId="1" xfId="0" applyNumberFormat="1" applyFont="1" applyFill="1" applyBorder="1" applyAlignment="1" applyProtection="1">
      <alignment horizontal="center" vertical="center" textRotation="90" wrapText="1"/>
      <protection locked="0"/>
    </xf>
    <xf numFmtId="4" fontId="11" fillId="10" borderId="1" xfId="0" applyNumberFormat="1" applyFont="1" applyFill="1" applyBorder="1" applyAlignment="1" applyProtection="1">
      <alignment horizontal="right" vertical="center" textRotation="90" wrapText="1"/>
      <protection locked="0"/>
    </xf>
    <xf numFmtId="4" fontId="11" fillId="12" borderId="1" xfId="0" applyNumberFormat="1" applyFont="1" applyFill="1" applyBorder="1" applyAlignment="1" applyProtection="1">
      <alignment horizontal="center" vertical="center" textRotation="90" wrapText="1"/>
      <protection locked="0"/>
    </xf>
    <xf numFmtId="4" fontId="11" fillId="7" borderId="1" xfId="0" applyNumberFormat="1" applyFont="1" applyFill="1" applyBorder="1" applyAlignment="1" applyProtection="1">
      <alignment horizontal="center" vertical="center" textRotation="90" wrapText="1"/>
      <protection locked="0"/>
    </xf>
    <xf numFmtId="4" fontId="11" fillId="8" borderId="1" xfId="0" applyNumberFormat="1" applyFont="1" applyFill="1" applyBorder="1" applyAlignment="1" applyProtection="1">
      <alignment horizontal="center" vertical="center" textRotation="90" wrapText="1"/>
      <protection locked="0"/>
    </xf>
    <xf numFmtId="4" fontId="11" fillId="6" borderId="0" xfId="0" applyNumberFormat="1" applyFont="1" applyFill="1" applyBorder="1" applyAlignment="1" applyProtection="1">
      <alignment horizontal="center" vertical="center" wrapText="1"/>
      <protection locked="0"/>
    </xf>
    <xf numFmtId="1" fontId="11" fillId="11" borderId="1" xfId="0" applyNumberFormat="1" applyFont="1" applyFill="1" applyBorder="1" applyAlignment="1" applyProtection="1">
      <alignment horizontal="center" vertical="center" wrapText="1"/>
      <protection locked="0"/>
    </xf>
    <xf numFmtId="3" fontId="11" fillId="13" borderId="1" xfId="0" applyNumberFormat="1" applyFont="1" applyFill="1" applyBorder="1" applyAlignment="1" applyProtection="1">
      <alignment horizontal="center" vertical="center" wrapText="1"/>
      <protection locked="0"/>
    </xf>
    <xf numFmtId="3" fontId="1" fillId="6" borderId="0" xfId="0" applyNumberFormat="1" applyFont="1" applyFill="1" applyBorder="1" applyAlignment="1" applyProtection="1">
      <alignment horizontal="center" vertical="center" wrapText="1"/>
      <protection locked="0"/>
    </xf>
    <xf numFmtId="1" fontId="1" fillId="9" borderId="1" xfId="0" applyNumberFormat="1" applyFont="1" applyFill="1" applyBorder="1" applyAlignment="1" applyProtection="1">
      <alignment horizontal="center" vertical="center" wrapText="1"/>
      <protection locked="0"/>
    </xf>
    <xf numFmtId="3" fontId="1" fillId="14" borderId="1" xfId="0" applyNumberFormat="1" applyFont="1" applyFill="1" applyBorder="1" applyAlignment="1" applyProtection="1">
      <alignment horizontal="center" vertical="center" wrapText="1"/>
      <protection locked="0"/>
    </xf>
    <xf numFmtId="4" fontId="12" fillId="6" borderId="0" xfId="0" applyNumberFormat="1" applyFont="1" applyFill="1" applyBorder="1" applyAlignment="1" applyProtection="1">
      <alignment horizontal="center" vertical="center" wrapText="1"/>
      <protection locked="0"/>
    </xf>
    <xf numFmtId="1" fontId="1" fillId="11" borderId="1" xfId="0" applyNumberFormat="1" applyFont="1" applyFill="1" applyBorder="1" applyAlignment="1" applyProtection="1">
      <alignment horizontal="center" vertical="center" wrapText="1"/>
      <protection locked="0"/>
    </xf>
    <xf numFmtId="4" fontId="1" fillId="11" borderId="1" xfId="0" applyNumberFormat="1" applyFont="1" applyFill="1" applyBorder="1" applyAlignment="1" applyProtection="1">
      <alignment horizontal="center" vertical="center" wrapText="1"/>
      <protection locked="0"/>
    </xf>
    <xf numFmtId="1" fontId="1" fillId="11" borderId="1" xfId="0" applyNumberFormat="1" applyFont="1" applyFill="1" applyBorder="1" applyAlignment="1" applyProtection="1">
      <alignment horizontal="center" vertical="center"/>
      <protection locked="0"/>
    </xf>
    <xf numFmtId="4" fontId="1" fillId="11" borderId="1" xfId="0" applyNumberFormat="1" applyFont="1" applyFill="1" applyBorder="1" applyAlignment="1" applyProtection="1">
      <alignment horizontal="center" vertical="center"/>
      <protection locked="0"/>
    </xf>
    <xf numFmtId="10" fontId="1" fillId="0" borderId="0" xfId="0" applyNumberFormat="1" applyFont="1" applyFill="1" applyBorder="1" applyAlignment="1" applyProtection="1">
      <alignment horizontal="center" vertical="center" wrapText="1"/>
      <protection locked="0"/>
    </xf>
    <xf numFmtId="1" fontId="7" fillId="4" borderId="4" xfId="0" applyNumberFormat="1" applyFont="1" applyFill="1" applyBorder="1" applyAlignment="1"/>
    <xf numFmtId="0" fontId="0" fillId="0" borderId="0" xfId="0" pivotButton="1"/>
    <xf numFmtId="4" fontId="0" fillId="0" borderId="0" xfId="0" applyNumberFormat="1"/>
    <xf numFmtId="49" fontId="22" fillId="0" borderId="0" xfId="0" applyNumberFormat="1" applyFont="1" applyAlignment="1" applyProtection="1">
      <alignment wrapText="1"/>
      <protection locked="0"/>
    </xf>
    <xf numFmtId="4" fontId="1" fillId="4" borderId="2" xfId="0" applyNumberFormat="1" applyFont="1" applyFill="1" applyBorder="1" applyAlignment="1" applyProtection="1">
      <alignment horizontal="left" vertical="center" wrapText="1"/>
      <protection locked="0"/>
    </xf>
    <xf numFmtId="0" fontId="34" fillId="19" borderId="1" xfId="0" applyFont="1" applyFill="1" applyBorder="1" applyAlignment="1" applyProtection="1">
      <alignment horizontal="center" vertical="center" wrapText="1"/>
    </xf>
    <xf numFmtId="4" fontId="35" fillId="19" borderId="1" xfId="0" applyNumberFormat="1" applyFont="1" applyFill="1" applyBorder="1" applyAlignment="1" applyProtection="1">
      <alignment horizontal="center" vertical="center" wrapText="1"/>
    </xf>
    <xf numFmtId="4" fontId="36" fillId="0" borderId="1" xfId="0" applyNumberFormat="1" applyFont="1" applyBorder="1" applyAlignment="1">
      <alignment horizontal="center" vertical="center" wrapText="1"/>
    </xf>
    <xf numFmtId="174" fontId="35" fillId="19" borderId="1" xfId="0" applyNumberFormat="1" applyFont="1" applyFill="1" applyBorder="1" applyAlignment="1" applyProtection="1">
      <alignment horizontal="center" vertical="center" wrapText="1"/>
    </xf>
    <xf numFmtId="0" fontId="35" fillId="0" borderId="1" xfId="0" applyNumberFormat="1" applyFont="1" applyBorder="1" applyAlignment="1" applyProtection="1">
      <alignment horizontal="center" vertical="center" wrapText="1"/>
      <protection locked="0"/>
    </xf>
    <xf numFmtId="0" fontId="35" fillId="4" borderId="1" xfId="0" applyNumberFormat="1" applyFont="1" applyFill="1" applyBorder="1" applyAlignment="1" applyProtection="1">
      <alignment horizontal="center" vertical="center" wrapText="1"/>
      <protection locked="0"/>
    </xf>
    <xf numFmtId="20" fontId="34" fillId="0" borderId="1" xfId="0" applyNumberFormat="1" applyFont="1" applyBorder="1" applyAlignment="1" applyProtection="1">
      <alignment horizontal="center" vertical="center" wrapText="1"/>
      <protection locked="0"/>
    </xf>
    <xf numFmtId="0" fontId="35" fillId="19" borderId="1" xfId="0" applyFont="1" applyFill="1" applyBorder="1" applyAlignment="1" applyProtection="1">
      <alignment horizontal="center" vertical="center" wrapText="1"/>
    </xf>
    <xf numFmtId="4" fontId="34" fillId="19" borderId="1" xfId="0" applyNumberFormat="1" applyFont="1" applyFill="1" applyBorder="1" applyAlignment="1" applyProtection="1">
      <alignment horizontal="center" vertical="center" wrapText="1"/>
    </xf>
    <xf numFmtId="4" fontId="1" fillId="15" borderId="1" xfId="0" applyNumberFormat="1" applyFont="1" applyFill="1" applyBorder="1" applyAlignment="1" applyProtection="1">
      <alignment horizontal="center" vertical="center" wrapText="1"/>
      <protection locked="0"/>
    </xf>
    <xf numFmtId="0" fontId="0" fillId="0" borderId="0" xfId="0" applyNumberFormat="1"/>
    <xf numFmtId="4" fontId="23" fillId="22" borderId="1" xfId="8" quotePrefix="1" applyNumberFormat="1" applyFont="1" applyFill="1" applyBorder="1" applyAlignment="1" applyProtection="1">
      <alignment horizontal="left" vertical="center"/>
      <protection locked="0"/>
    </xf>
    <xf numFmtId="4" fontId="3" fillId="0" borderId="1" xfId="0" applyNumberFormat="1" applyFont="1" applyBorder="1" applyAlignment="1" applyProtection="1">
      <alignment horizontal="center" vertical="center"/>
    </xf>
    <xf numFmtId="4" fontId="2" fillId="0" borderId="0" xfId="0" applyNumberFormat="1" applyFont="1" applyFill="1" applyAlignment="1">
      <alignment horizontal="left" vertical="center" wrapText="1"/>
    </xf>
    <xf numFmtId="0" fontId="0" fillId="0" borderId="0" xfId="0" applyFont="1" applyAlignment="1">
      <alignment horizontal="left" vertical="top" wrapText="1"/>
    </xf>
    <xf numFmtId="0" fontId="6" fillId="0" borderId="0" xfId="0" applyFont="1" applyAlignment="1">
      <alignment horizontal="left" vertical="top" wrapText="1"/>
    </xf>
    <xf numFmtId="2" fontId="14" fillId="0" borderId="25" xfId="0" applyNumberFormat="1" applyFont="1" applyFill="1" applyBorder="1" applyAlignment="1" applyProtection="1">
      <alignment horizontal="left" vertical="center" wrapText="1"/>
      <protection locked="0"/>
    </xf>
    <xf numFmtId="4" fontId="11" fillId="7" borderId="18" xfId="0" applyNumberFormat="1" applyFont="1" applyFill="1" applyBorder="1" applyAlignment="1" applyProtection="1">
      <alignment horizontal="center" vertical="center" wrapText="1"/>
      <protection locked="0"/>
    </xf>
    <xf numFmtId="4" fontId="11" fillId="0" borderId="24" xfId="0" applyNumberFormat="1" applyFont="1" applyFill="1" applyBorder="1" applyAlignment="1" applyProtection="1">
      <alignment horizontal="center" vertical="center" wrapText="1"/>
      <protection locked="0"/>
    </xf>
    <xf numFmtId="4" fontId="11" fillId="0" borderId="3" xfId="0" applyNumberFormat="1" applyFont="1" applyFill="1" applyBorder="1" applyAlignment="1" applyProtection="1">
      <alignment horizontal="center" vertical="center" wrapText="1"/>
      <protection locked="0"/>
    </xf>
    <xf numFmtId="4" fontId="11" fillId="8" borderId="1" xfId="0" applyNumberFormat="1" applyFont="1" applyFill="1" applyBorder="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0" fontId="10" fillId="0" borderId="0" xfId="0" applyFont="1" applyAlignment="1" applyProtection="1">
      <alignment vertical="center"/>
      <protection locked="0"/>
    </xf>
    <xf numFmtId="4" fontId="11" fillId="9" borderId="17" xfId="0" applyNumberFormat="1" applyFont="1" applyFill="1" applyBorder="1" applyAlignment="1" applyProtection="1">
      <alignment horizontal="center" vertical="center" wrapText="1"/>
      <protection locked="0"/>
    </xf>
    <xf numFmtId="4" fontId="11" fillId="9" borderId="25" xfId="0" applyNumberFormat="1" applyFont="1" applyFill="1" applyBorder="1" applyAlignment="1" applyProtection="1">
      <alignment horizontal="center" vertical="center" wrapText="1"/>
      <protection locked="0"/>
    </xf>
    <xf numFmtId="4" fontId="11" fillId="9" borderId="26" xfId="0" applyNumberFormat="1" applyFont="1" applyFill="1" applyBorder="1" applyAlignment="1" applyProtection="1">
      <alignment horizontal="center" vertical="center" wrapText="1"/>
      <protection locked="0"/>
    </xf>
    <xf numFmtId="4" fontId="11" fillId="9" borderId="27" xfId="0" applyNumberFormat="1" applyFont="1" applyFill="1" applyBorder="1" applyAlignment="1" applyProtection="1">
      <alignment horizontal="center" vertical="center" wrapText="1"/>
      <protection locked="0"/>
    </xf>
    <xf numFmtId="4" fontId="11" fillId="9" borderId="28" xfId="0" applyNumberFormat="1" applyFont="1" applyFill="1" applyBorder="1" applyAlignment="1" applyProtection="1">
      <alignment horizontal="center" vertical="center" wrapText="1"/>
      <protection locked="0"/>
    </xf>
    <xf numFmtId="4" fontId="11" fillId="9" borderId="29" xfId="0" applyNumberFormat="1" applyFont="1" applyFill="1" applyBorder="1" applyAlignment="1" applyProtection="1">
      <alignment horizontal="center" vertical="center" wrapText="1"/>
      <protection locked="0"/>
    </xf>
    <xf numFmtId="4" fontId="11" fillId="10" borderId="17" xfId="0" applyNumberFormat="1" applyFont="1" applyFill="1" applyBorder="1" applyAlignment="1" applyProtection="1">
      <alignment horizontal="center" vertical="center" wrapText="1"/>
      <protection locked="0"/>
    </xf>
    <xf numFmtId="4" fontId="11" fillId="10" borderId="25" xfId="0" applyNumberFormat="1" applyFont="1" applyFill="1" applyBorder="1" applyAlignment="1" applyProtection="1">
      <alignment horizontal="center" vertical="center" wrapText="1"/>
      <protection locked="0"/>
    </xf>
    <xf numFmtId="4" fontId="11" fillId="10" borderId="26" xfId="0" applyNumberFormat="1" applyFont="1" applyFill="1" applyBorder="1" applyAlignment="1" applyProtection="1">
      <alignment horizontal="center" vertical="center" wrapText="1"/>
      <protection locked="0"/>
    </xf>
    <xf numFmtId="4" fontId="11" fillId="10" borderId="27" xfId="0" applyNumberFormat="1" applyFont="1" applyFill="1" applyBorder="1" applyAlignment="1" applyProtection="1">
      <alignment horizontal="center" vertical="center" wrapText="1"/>
      <protection locked="0"/>
    </xf>
    <xf numFmtId="4" fontId="11" fillId="10" borderId="28" xfId="0" applyNumberFormat="1" applyFont="1" applyFill="1" applyBorder="1" applyAlignment="1" applyProtection="1">
      <alignment horizontal="center" vertical="center" wrapText="1"/>
      <protection locked="0"/>
    </xf>
    <xf numFmtId="4" fontId="11" fillId="10" borderId="29" xfId="0" applyNumberFormat="1" applyFont="1" applyFill="1" applyBorder="1" applyAlignment="1" applyProtection="1">
      <alignment horizontal="center" vertical="center" wrapText="1"/>
      <protection locked="0"/>
    </xf>
    <xf numFmtId="4" fontId="11" fillId="12" borderId="1" xfId="0" applyNumberFormat="1" applyFont="1" applyFill="1" applyBorder="1" applyAlignment="1" applyProtection="1">
      <alignment horizontal="center" vertical="center" wrapText="1"/>
      <protection locked="0"/>
    </xf>
    <xf numFmtId="2" fontId="14" fillId="0" borderId="0" xfId="0" applyNumberFormat="1" applyFont="1" applyFill="1" applyBorder="1" applyAlignment="1">
      <alignment horizontal="left" vertical="center" wrapText="1"/>
    </xf>
    <xf numFmtId="0" fontId="11" fillId="0" borderId="34" xfId="0" applyFont="1" applyBorder="1" applyAlignment="1">
      <alignment horizontal="right" vertical="center" wrapText="1"/>
    </xf>
    <xf numFmtId="0" fontId="11" fillId="0" borderId="35" xfId="0" applyFont="1" applyBorder="1" applyAlignment="1">
      <alignment horizontal="right" vertical="center" wrapText="1"/>
    </xf>
    <xf numFmtId="0" fontId="11" fillId="0" borderId="36" xfId="0" applyFont="1" applyBorder="1" applyAlignment="1">
      <alignment horizontal="right" vertical="center" wrapText="1"/>
    </xf>
    <xf numFmtId="14" fontId="1" fillId="0" borderId="37" xfId="0" applyNumberFormat="1" applyFont="1" applyBorder="1" applyAlignment="1">
      <alignment horizontal="left" vertical="center" wrapText="1"/>
    </xf>
    <xf numFmtId="14" fontId="1" fillId="0" borderId="35" xfId="0" applyNumberFormat="1" applyFont="1" applyBorder="1" applyAlignment="1">
      <alignment horizontal="left" vertical="center" wrapText="1"/>
    </xf>
    <xf numFmtId="0" fontId="14" fillId="0" borderId="25" xfId="0" applyFont="1" applyFill="1" applyBorder="1" applyAlignment="1">
      <alignment horizontal="left" vertical="center" wrapText="1"/>
    </xf>
    <xf numFmtId="2" fontId="15" fillId="0" borderId="0" xfId="0" applyNumberFormat="1" applyFont="1" applyFill="1" applyBorder="1" applyAlignment="1">
      <alignment horizontal="center" vertical="center"/>
    </xf>
    <xf numFmtId="4" fontId="16" fillId="4" borderId="30" xfId="0" applyNumberFormat="1" applyFont="1" applyFill="1" applyBorder="1" applyAlignment="1">
      <alignment horizontal="center" vertical="center" wrapText="1"/>
    </xf>
    <xf numFmtId="4" fontId="16" fillId="4" borderId="31" xfId="0" applyNumberFormat="1" applyFont="1" applyFill="1" applyBorder="1" applyAlignment="1">
      <alignment horizontal="center" vertical="center" wrapText="1"/>
    </xf>
    <xf numFmtId="172" fontId="16" fillId="4" borderId="32" xfId="0" applyNumberFormat="1" applyFont="1" applyFill="1" applyBorder="1" applyAlignment="1">
      <alignment horizontal="center" vertical="center" wrapText="1"/>
    </xf>
    <xf numFmtId="172" fontId="16" fillId="4" borderId="1" xfId="0" applyNumberFormat="1" applyFont="1" applyFill="1" applyBorder="1" applyAlignment="1">
      <alignment horizontal="center" vertical="center" wrapText="1"/>
    </xf>
    <xf numFmtId="0" fontId="1" fillId="0" borderId="6" xfId="0" applyFont="1" applyBorder="1" applyAlignment="1">
      <alignment wrapText="1"/>
    </xf>
    <xf numFmtId="0" fontId="1" fillId="0" borderId="6" xfId="0" applyFont="1" applyBorder="1" applyAlignment="1"/>
    <xf numFmtId="171" fontId="11" fillId="0" borderId="33" xfId="0" applyNumberFormat="1" applyFont="1" applyFill="1" applyBorder="1" applyAlignment="1">
      <alignment horizontal="center" vertical="center" wrapText="1"/>
    </xf>
    <xf numFmtId="171" fontId="11" fillId="0" borderId="20" xfId="0" applyNumberFormat="1" applyFont="1" applyFill="1" applyBorder="1" applyAlignment="1">
      <alignment horizontal="center" vertical="center" wrapText="1"/>
    </xf>
    <xf numFmtId="171" fontId="11" fillId="0" borderId="4" xfId="0" applyNumberFormat="1" applyFont="1" applyFill="1" applyBorder="1" applyAlignment="1">
      <alignment horizontal="center" vertical="center" wrapText="1"/>
    </xf>
    <xf numFmtId="0" fontId="11" fillId="17" borderId="5" xfId="0" applyFont="1" applyFill="1" applyBorder="1" applyAlignment="1">
      <alignment horizontal="center"/>
    </xf>
    <xf numFmtId="0" fontId="13" fillId="17" borderId="8" xfId="0" applyFont="1" applyFill="1" applyBorder="1" applyAlignment="1">
      <alignment horizontal="center"/>
    </xf>
    <xf numFmtId="174" fontId="29" fillId="19" borderId="2" xfId="0" applyNumberFormat="1" applyFont="1" applyFill="1" applyBorder="1" applyAlignment="1" applyProtection="1">
      <alignment horizontal="center" vertical="center" wrapText="1"/>
    </xf>
    <xf numFmtId="174" fontId="31" fillId="19" borderId="4" xfId="0" applyNumberFormat="1" applyFont="1" applyFill="1" applyBorder="1" applyAlignment="1" applyProtection="1">
      <alignment horizontal="center" vertical="center" wrapText="1"/>
    </xf>
    <xf numFmtId="0" fontId="29" fillId="19" borderId="1" xfId="0" applyNumberFormat="1" applyFont="1" applyFill="1" applyBorder="1" applyAlignment="1" applyProtection="1">
      <alignment horizontal="center" vertical="center" wrapText="1"/>
    </xf>
    <xf numFmtId="0" fontId="30" fillId="19" borderId="1" xfId="0" applyFont="1" applyFill="1" applyBorder="1" applyAlignment="1" applyProtection="1"/>
    <xf numFmtId="3" fontId="29" fillId="19" borderId="1" xfId="0" applyNumberFormat="1" applyFont="1" applyFill="1" applyBorder="1" applyAlignment="1" applyProtection="1">
      <alignment horizontal="center" vertical="center" wrapText="1"/>
    </xf>
    <xf numFmtId="0" fontId="30" fillId="19" borderId="1" xfId="0" applyFont="1" applyFill="1" applyBorder="1" applyAlignment="1" applyProtection="1">
      <alignment horizontal="center"/>
    </xf>
    <xf numFmtId="168" fontId="29" fillId="19" borderId="1" xfId="0" applyNumberFormat="1" applyFont="1" applyFill="1" applyBorder="1" applyAlignment="1" applyProtection="1">
      <alignment horizontal="center" vertical="center" wrapText="1"/>
    </xf>
    <xf numFmtId="0" fontId="30" fillId="19" borderId="1" xfId="0" applyFont="1" applyFill="1" applyBorder="1" applyAlignment="1" applyProtection="1">
      <alignment horizontal="center" vertical="center" wrapText="1"/>
    </xf>
    <xf numFmtId="0" fontId="9" fillId="0" borderId="0" xfId="0" applyFont="1" applyAlignment="1" applyProtection="1">
      <alignment horizontal="left" wrapText="1"/>
      <protection locked="0"/>
    </xf>
    <xf numFmtId="0" fontId="10" fillId="0" borderId="0" xfId="0" applyFont="1" applyAlignment="1"/>
    <xf numFmtId="0" fontId="16" fillId="0" borderId="0" xfId="0" applyFont="1" applyAlignment="1"/>
    <xf numFmtId="0" fontId="17" fillId="0" borderId="0" xfId="0" applyFont="1" applyAlignment="1"/>
    <xf numFmtId="169" fontId="1" fillId="4" borderId="0" xfId="0" applyNumberFormat="1" applyFont="1" applyFill="1" applyBorder="1" applyAlignment="1">
      <alignment horizontal="left" vertical="center" wrapText="1"/>
    </xf>
    <xf numFmtId="170" fontId="11" fillId="5" borderId="40" xfId="0" applyNumberFormat="1" applyFont="1" applyFill="1" applyBorder="1" applyAlignment="1">
      <alignment horizontal="center" vertical="center" wrapText="1"/>
    </xf>
    <xf numFmtId="170" fontId="11" fillId="5" borderId="24" xfId="0" applyNumberFormat="1" applyFont="1" applyFill="1" applyBorder="1" applyAlignment="1">
      <alignment horizontal="center" vertical="center" wrapText="1"/>
    </xf>
    <xf numFmtId="170" fontId="11" fillId="5" borderId="3" xfId="0" applyNumberFormat="1" applyFont="1" applyFill="1" applyBorder="1" applyAlignment="1">
      <alignment horizontal="center" vertical="center" wrapText="1"/>
    </xf>
    <xf numFmtId="169" fontId="9" fillId="0" borderId="1" xfId="0" applyNumberFormat="1" applyFont="1" applyBorder="1" applyAlignment="1">
      <alignment horizontal="left" vertical="center" wrapText="1"/>
    </xf>
    <xf numFmtId="170" fontId="11" fillId="5" borderId="18" xfId="0" applyNumberFormat="1" applyFont="1" applyFill="1" applyBorder="1" applyAlignment="1">
      <alignment horizontal="center" vertical="center" wrapText="1"/>
    </xf>
    <xf numFmtId="170" fontId="11" fillId="5" borderId="41" xfId="0" applyNumberFormat="1" applyFont="1" applyFill="1" applyBorder="1" applyAlignment="1">
      <alignment horizontal="center" vertical="center" wrapText="1"/>
    </xf>
    <xf numFmtId="0" fontId="10" fillId="20" borderId="5" xfId="0" applyFont="1" applyFill="1" applyBorder="1" applyAlignment="1">
      <alignment horizontal="center" vertical="center" wrapText="1"/>
    </xf>
    <xf numFmtId="0" fontId="10" fillId="20" borderId="6" xfId="0" applyFont="1" applyFill="1" applyBorder="1" applyAlignment="1">
      <alignment horizontal="center" vertical="center" wrapText="1"/>
    </xf>
    <xf numFmtId="0" fontId="10" fillId="20" borderId="8" xfId="0" applyFont="1" applyFill="1" applyBorder="1" applyAlignment="1">
      <alignment horizontal="center" vertical="center" wrapText="1"/>
    </xf>
    <xf numFmtId="4" fontId="10" fillId="20" borderId="38" xfId="0" applyNumberFormat="1" applyFont="1" applyFill="1" applyBorder="1" applyAlignment="1">
      <alignment horizontal="center" vertical="center" wrapText="1"/>
    </xf>
    <xf numFmtId="4" fontId="10" fillId="20" borderId="39" xfId="0" applyNumberFormat="1" applyFont="1" applyFill="1" applyBorder="1" applyAlignment="1">
      <alignment horizontal="center" vertical="center" wrapText="1"/>
    </xf>
  </cellXfs>
  <cellStyles count="12">
    <cellStyle name="Comma" xfId="4"/>
    <cellStyle name="Comma [0]" xfId="5"/>
    <cellStyle name="Currency" xfId="2"/>
    <cellStyle name="Currency [0]" xfId="3"/>
    <cellStyle name="Percent" xfId="1"/>
    <cellStyle name="Звичайний" xfId="0" builtinId="0"/>
    <cellStyle name="Обычный 14" xfId="7"/>
    <cellStyle name="Обычный 2" xfId="6"/>
    <cellStyle name="Обычный 2 2 2" xfId="10"/>
    <cellStyle name="Обычный 2 3" xfId="11"/>
    <cellStyle name="Обычный 3" xfId="9"/>
    <cellStyle name="Финансовый" xfId="8"/>
  </cellStyles>
  <dxfs count="33">
    <dxf>
      <font>
        <color theme="0"/>
      </font>
      <fill>
        <patternFill>
          <bgColor theme="0"/>
        </patternFill>
      </fill>
      <border>
        <left/>
        <right/>
        <top/>
        <bottom/>
      </border>
    </dxf>
    <dxf>
      <font>
        <b/>
        <i val="0"/>
      </font>
      <border>
        <left style="hair">
          <color auto="1"/>
        </left>
        <right style="hair">
          <color auto="1"/>
        </right>
        <top style="hair">
          <color auto="1"/>
        </top>
        <bottom style="hair">
          <color auto="1"/>
        </bottom>
        <vertical/>
        <horizontal/>
      </border>
    </dxf>
    <dxf>
      <font>
        <b/>
        <i val="0"/>
      </font>
      <border>
        <left style="hair">
          <color auto="1"/>
        </left>
        <right style="hair">
          <color auto="1"/>
        </right>
        <top style="hair">
          <color auto="1"/>
        </top>
        <bottom style="hair">
          <color auto="1"/>
        </bottom>
        <vertical/>
        <horizontal/>
      </border>
    </dxf>
    <dxf>
      <font>
        <b/>
        <i val="0"/>
      </font>
      <fill>
        <patternFill>
          <bgColor theme="4" tint="0.59993285927915285"/>
        </patternFill>
      </fill>
      <border>
        <left style="thin">
          <color auto="1"/>
        </left>
        <right style="thin">
          <color auto="1"/>
        </right>
        <top style="thin">
          <color auto="1"/>
        </top>
        <bottom style="thin">
          <color auto="1"/>
        </bottom>
        <vertical/>
        <horizontal/>
      </border>
    </dxf>
    <dxf>
      <fill>
        <patternFill>
          <bgColor rgb="FFCCECFF"/>
        </patternFill>
      </fill>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ont>
        <color rgb="FFCCECFF"/>
      </font>
    </dxf>
    <dxf>
      <fill>
        <patternFill>
          <bgColor rgb="FFCCECFF"/>
        </patternFill>
      </fill>
    </dxf>
    <dxf>
      <border>
        <left/>
        <right/>
        <top/>
        <bottom/>
        <vertical/>
        <horizontal/>
      </border>
    </dxf>
    <dxf>
      <numFmt numFmtId="4" formatCode="#,##0.00"/>
    </dxf>
    <dxf>
      <font>
        <color theme="0"/>
      </font>
      <fill>
        <patternFill>
          <bgColor theme="0"/>
        </patternFill>
      </fill>
      <border>
        <left/>
        <right/>
        <top/>
        <bottom/>
      </border>
    </dxf>
    <dxf>
      <font>
        <b/>
        <i val="0"/>
      </font>
      <border>
        <left style="hair">
          <color auto="1"/>
        </left>
        <right style="hair">
          <color auto="1"/>
        </right>
        <top style="hair">
          <color auto="1"/>
        </top>
        <bottom style="hair">
          <color auto="1"/>
        </bottom>
        <vertical/>
        <horizontal/>
      </border>
    </dxf>
    <dxf>
      <font>
        <b/>
        <i val="0"/>
      </font>
      <border>
        <left style="hair">
          <color auto="1"/>
        </left>
        <right style="hair">
          <color auto="1"/>
        </right>
        <top style="hair">
          <color auto="1"/>
        </top>
        <bottom style="hair">
          <color auto="1"/>
        </bottom>
        <vertical/>
        <horizontal/>
      </border>
    </dxf>
    <dxf>
      <font>
        <b/>
        <i val="0"/>
      </font>
      <fill>
        <patternFill>
          <bgColor theme="4" tint="0.59993285927915285"/>
        </patternFill>
      </fill>
      <border>
        <left style="thin">
          <color auto="1"/>
        </left>
        <right style="thin">
          <color auto="1"/>
        </right>
        <top style="thin">
          <color auto="1"/>
        </top>
        <bottom style="thin">
          <color auto="1"/>
        </bottom>
        <vertical/>
        <horizontal/>
      </border>
    </dxf>
    <dxf>
      <fill>
        <patternFill patternType="solid">
          <bgColor rgb="FFFF0000"/>
        </patternFill>
      </fill>
    </dxf>
    <dxf>
      <fill>
        <patternFill>
          <bgColor rgb="FFCCECFF"/>
        </patternFill>
      </fill>
    </dxf>
    <dxf>
      <font>
        <color theme="0"/>
      </font>
      <fill>
        <patternFill>
          <bgColor theme="0"/>
        </patternFill>
      </fill>
      <border>
        <left/>
        <right/>
        <top/>
        <bottom/>
      </border>
    </dxf>
    <dxf>
      <font>
        <b/>
        <i val="0"/>
      </font>
      <border>
        <left style="hair">
          <color auto="1"/>
        </left>
        <right style="hair">
          <color auto="1"/>
        </right>
        <top style="hair">
          <color auto="1"/>
        </top>
        <bottom style="hair">
          <color auto="1"/>
        </bottom>
        <vertical/>
        <horizontal/>
      </border>
    </dxf>
    <dxf>
      <font>
        <b/>
        <i val="0"/>
      </font>
      <border>
        <left style="hair">
          <color auto="1"/>
        </left>
        <right style="hair">
          <color auto="1"/>
        </right>
        <top style="hair">
          <color auto="1"/>
        </top>
        <bottom style="hair">
          <color auto="1"/>
        </bottom>
        <vertical/>
        <horizontal/>
      </border>
    </dxf>
    <dxf>
      <font>
        <b/>
        <i val="0"/>
      </font>
      <fill>
        <patternFill>
          <bgColor theme="4" tint="0.59993285927915285"/>
        </patternFill>
      </fill>
      <border>
        <left style="thin">
          <color auto="1"/>
        </left>
        <right style="thin">
          <color auto="1"/>
        </right>
        <top style="thin">
          <color auto="1"/>
        </top>
        <bottom style="thin">
          <color auto="1"/>
        </bottom>
        <vertical/>
        <horizontal/>
      </border>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ON\documents\Field%20Support\All%20Templates%20agreements%20and%20attachments\03_Budgets%20Templates%20(&#1096;&#1072;&#1073;&#1083;&#1086;&#1085;)\Template%202015\Alliance-NFM-Detailed-Budget-GF-Adj-2014-10-13_n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ON\documents\Users\zozulynska\AppData\Local\Microsoft\Windows\Temporary%20Internet%20Files\Content.Outlook\3OIPGFCH\00_Network-NFM-Detailed-Budget-2014-1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ON\documents\Users\zozul\Desktop\&#1050;&#1086;&#1085;&#1082;&#1091;&#1088;&#1089;%20&#1043;&#1060;%202018\Dodatok_Robochyy-plan-budget_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OON\documents\Users\projector\Desktop\Budget_workplan%202015\0%20Att4_Budget_work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 log"/>
      <sheetName val="Instructions"/>
      <sheetName val="Setup"/>
      <sheetName val="Detailed Budget"/>
      <sheetName val="Assumptions TRC"/>
      <sheetName val="Assumptions HR"/>
      <sheetName val="Assumptions Other"/>
      <sheetName val="Budget Summary"/>
      <sheetName val="Rank unique Mod-Int-PR"/>
      <sheetName val="Concept Note Module Budget"/>
      <sheetName val="Country"/>
      <sheetName val="Recipient"/>
      <sheetName val="Currencies"/>
      <sheetName val="Assumptions"/>
      <sheetName val="CatCmp"/>
      <sheetName val="CatModules"/>
      <sheetName val="ModInCmp"/>
      <sheetName val="CatInt"/>
      <sheetName val="Budget Lines"/>
      <sheetName val="ActivityConcat"/>
      <sheetName val="Translations"/>
      <sheetName val="CostGroup"/>
      <sheetName val="Cost Inputs"/>
      <sheetName val="X-Pivot-Tables"/>
      <sheetName val="Категорія витрат"/>
      <sheetName val="ПОРІВНЯННЯ"/>
      <sheetName val="Напрямки конкурса"/>
      <sheetName val="Закон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Afghanistan</v>
          </cell>
          <cell r="C2" t="str">
            <v>Afghanistan</v>
          </cell>
          <cell r="D2" t="str">
            <v>Afganistán</v>
          </cell>
          <cell r="E2" t="str">
            <v>Афганистан</v>
          </cell>
          <cell r="F2" t="str">
            <v>Afghani</v>
          </cell>
          <cell r="G2" t="str">
            <v>AFN</v>
          </cell>
        </row>
        <row r="3">
          <cell r="B3" t="str">
            <v>Albania</v>
          </cell>
          <cell r="C3" t="str">
            <v>Albanie</v>
          </cell>
          <cell r="D3" t="str">
            <v>Albania</v>
          </cell>
          <cell r="E3" t="str">
            <v>Албания</v>
          </cell>
          <cell r="F3" t="str">
            <v>Albanian Lek</v>
          </cell>
          <cell r="G3" t="str">
            <v>ALL</v>
          </cell>
        </row>
        <row r="4">
          <cell r="B4" t="str">
            <v>Algeria</v>
          </cell>
          <cell r="C4" t="str">
            <v>Algérie</v>
          </cell>
          <cell r="D4" t="str">
            <v>Argelia</v>
          </cell>
          <cell r="E4" t="str">
            <v>Алжир</v>
          </cell>
          <cell r="F4" t="str">
            <v>Algerian Dinar</v>
          </cell>
          <cell r="G4" t="str">
            <v>DZD</v>
          </cell>
        </row>
        <row r="5">
          <cell r="B5" t="str">
            <v>Andorra</v>
          </cell>
          <cell r="C5" t="str">
            <v>Andorre</v>
          </cell>
          <cell r="D5" t="str">
            <v>Andorra</v>
          </cell>
          <cell r="E5" t="str">
            <v>андорра</v>
          </cell>
          <cell r="F5" t="str">
            <v>Euro</v>
          </cell>
          <cell r="G5" t="str">
            <v>EUR</v>
          </cell>
        </row>
        <row r="6">
          <cell r="B6" t="str">
            <v>Angola</v>
          </cell>
          <cell r="C6" t="str">
            <v>Angola</v>
          </cell>
          <cell r="D6" t="str">
            <v>Angola</v>
          </cell>
          <cell r="E6" t="str">
            <v>Ангола</v>
          </cell>
          <cell r="F6" t="str">
            <v>Angolan Kwanza</v>
          </cell>
          <cell r="G6" t="str">
            <v>AOA</v>
          </cell>
        </row>
        <row r="7">
          <cell r="B7" t="str">
            <v>Anguilla</v>
          </cell>
          <cell r="C7" t="str">
            <v>Anguilla</v>
          </cell>
          <cell r="D7" t="str">
            <v>Anguilla</v>
          </cell>
          <cell r="E7" t="str">
            <v>Ангилья</v>
          </cell>
          <cell r="F7" t="str">
            <v>East Caribbean Dollar</v>
          </cell>
          <cell r="G7" t="str">
            <v>XCD</v>
          </cell>
        </row>
        <row r="8">
          <cell r="B8" t="str">
            <v>Antigua and Barbuda</v>
          </cell>
          <cell r="C8" t="str">
            <v>Antigua -et-Barbuda</v>
          </cell>
          <cell r="D8" t="str">
            <v>Antigua y Barbuda</v>
          </cell>
          <cell r="E8" t="str">
            <v>Антигуа и Барбуда</v>
          </cell>
          <cell r="F8" t="str">
            <v>East Caribbean Dollar</v>
          </cell>
          <cell r="G8" t="str">
            <v>XCD</v>
          </cell>
        </row>
        <row r="9">
          <cell r="B9" t="str">
            <v>Argentina</v>
          </cell>
          <cell r="C9" t="str">
            <v>Argentine</v>
          </cell>
          <cell r="D9" t="str">
            <v>Argentina</v>
          </cell>
          <cell r="E9" t="str">
            <v>Аргентина</v>
          </cell>
          <cell r="F9" t="str">
            <v>Argentine Peso</v>
          </cell>
          <cell r="G9" t="str">
            <v>ARS</v>
          </cell>
        </row>
        <row r="10">
          <cell r="B10" t="str">
            <v>Armenia</v>
          </cell>
          <cell r="C10" t="str">
            <v>Arménie</v>
          </cell>
          <cell r="D10" t="str">
            <v>Armenia</v>
          </cell>
          <cell r="E10" t="str">
            <v>Армения</v>
          </cell>
          <cell r="F10" t="str">
            <v>Dram</v>
          </cell>
          <cell r="G10" t="str">
            <v>AMD</v>
          </cell>
        </row>
        <row r="11">
          <cell r="B11" t="str">
            <v>Aruba</v>
          </cell>
          <cell r="C11" t="str">
            <v>Aruba</v>
          </cell>
          <cell r="D11" t="str">
            <v>Aruba</v>
          </cell>
          <cell r="E11" t="str">
            <v>Аруба</v>
          </cell>
          <cell r="F11" t="str">
            <v>Aruban Florin</v>
          </cell>
          <cell r="G11" t="str">
            <v>AWG</v>
          </cell>
        </row>
        <row r="12">
          <cell r="B12" t="str">
            <v>Australia</v>
          </cell>
          <cell r="C12" t="str">
            <v>Australie</v>
          </cell>
          <cell r="D12" t="str">
            <v>Australia</v>
          </cell>
          <cell r="E12" t="str">
            <v>Австралия</v>
          </cell>
          <cell r="F12" t="str">
            <v>Australian Dollar</v>
          </cell>
          <cell r="G12" t="str">
            <v>AUD</v>
          </cell>
        </row>
        <row r="13">
          <cell r="B13" t="str">
            <v>Austria</v>
          </cell>
          <cell r="C13" t="str">
            <v>Autriche</v>
          </cell>
          <cell r="D13" t="str">
            <v>Austria</v>
          </cell>
          <cell r="E13" t="str">
            <v>Австрия</v>
          </cell>
          <cell r="F13" t="str">
            <v>Euro</v>
          </cell>
          <cell r="G13" t="str">
            <v>EUR</v>
          </cell>
        </row>
        <row r="14">
          <cell r="B14" t="str">
            <v>Azerbaijan</v>
          </cell>
          <cell r="C14" t="str">
            <v>Azerbaïdjan</v>
          </cell>
          <cell r="D14" t="str">
            <v>Azerbaiyán</v>
          </cell>
          <cell r="E14" t="str">
            <v>Азербайджан</v>
          </cell>
          <cell r="F14" t="str">
            <v>Azerbaijani Manat</v>
          </cell>
          <cell r="G14" t="str">
            <v>AZN</v>
          </cell>
        </row>
        <row r="15">
          <cell r="B15" t="str">
            <v>Bahamas</v>
          </cell>
          <cell r="C15" t="str">
            <v>Bahamas</v>
          </cell>
          <cell r="D15" t="str">
            <v>Bahamas</v>
          </cell>
          <cell r="E15" t="str">
            <v>Багамские острова</v>
          </cell>
          <cell r="F15" t="str">
            <v>Bahamian Dollar</v>
          </cell>
          <cell r="G15" t="str">
            <v>BSD</v>
          </cell>
        </row>
        <row r="16">
          <cell r="B16" t="str">
            <v>Bahrain</v>
          </cell>
          <cell r="C16" t="str">
            <v>Bahreïn</v>
          </cell>
          <cell r="D16" t="str">
            <v>Bahrein</v>
          </cell>
          <cell r="E16" t="str">
            <v>Бахрейн</v>
          </cell>
          <cell r="F16" t="str">
            <v>Bahraini Dinar</v>
          </cell>
          <cell r="G16" t="str">
            <v>BHD</v>
          </cell>
        </row>
        <row r="17">
          <cell r="B17" t="str">
            <v>Bangladesh</v>
          </cell>
          <cell r="C17" t="str">
            <v>Bangladesh</v>
          </cell>
          <cell r="D17" t="str">
            <v>Bangladesh</v>
          </cell>
          <cell r="E17" t="str">
            <v>Бангладеш</v>
          </cell>
          <cell r="F17" t="str">
            <v>Taka</v>
          </cell>
          <cell r="G17" t="str">
            <v>BDT</v>
          </cell>
        </row>
        <row r="18">
          <cell r="B18" t="str">
            <v>Barbados</v>
          </cell>
          <cell r="C18" t="str">
            <v>Barbade</v>
          </cell>
          <cell r="D18" t="str">
            <v>Barbados</v>
          </cell>
          <cell r="E18" t="str">
            <v>Барбадос</v>
          </cell>
          <cell r="F18" t="str">
            <v>Barbadian Dollar</v>
          </cell>
          <cell r="G18" t="str">
            <v>BBD</v>
          </cell>
        </row>
        <row r="19">
          <cell r="B19" t="str">
            <v>Belarus</v>
          </cell>
          <cell r="C19" t="str">
            <v>Bélarus</v>
          </cell>
          <cell r="D19" t="str">
            <v>Bielorrusia</v>
          </cell>
          <cell r="E19" t="str">
            <v>Беларусь</v>
          </cell>
          <cell r="F19" t="str">
            <v>Belarusian Ruble</v>
          </cell>
          <cell r="G19" t="str">
            <v>BYR</v>
          </cell>
        </row>
        <row r="20">
          <cell r="B20" t="str">
            <v>Belgium</v>
          </cell>
          <cell r="C20" t="str">
            <v>Belgique</v>
          </cell>
          <cell r="D20" t="str">
            <v>Bélgica</v>
          </cell>
          <cell r="E20" t="str">
            <v>Бельгия</v>
          </cell>
          <cell r="F20" t="str">
            <v>Euro</v>
          </cell>
          <cell r="G20" t="str">
            <v>EUR</v>
          </cell>
        </row>
        <row r="21">
          <cell r="B21" t="str">
            <v>Belize</v>
          </cell>
          <cell r="C21" t="str">
            <v>Belize</v>
          </cell>
          <cell r="D21" t="str">
            <v>Belice</v>
          </cell>
          <cell r="E21" t="str">
            <v>Белиз</v>
          </cell>
          <cell r="F21" t="str">
            <v>Belize Dollar</v>
          </cell>
          <cell r="G21" t="str">
            <v>BZD</v>
          </cell>
        </row>
        <row r="22">
          <cell r="B22" t="str">
            <v>Benin</v>
          </cell>
          <cell r="C22" t="str">
            <v>Bénin</v>
          </cell>
          <cell r="D22" t="str">
            <v>Benin</v>
          </cell>
          <cell r="E22" t="str">
            <v>Бенин</v>
          </cell>
          <cell r="F22" t="str">
            <v>CFA Franc</v>
          </cell>
          <cell r="G22" t="str">
            <v>XOF</v>
          </cell>
        </row>
        <row r="23">
          <cell r="B23" t="str">
            <v>Bhutan</v>
          </cell>
          <cell r="C23" t="str">
            <v>Bhoutan</v>
          </cell>
          <cell r="D23" t="str">
            <v>Bhutan</v>
          </cell>
          <cell r="E23" t="str">
            <v>Бутан</v>
          </cell>
          <cell r="F23" t="str">
            <v>Ngultrum</v>
          </cell>
          <cell r="G23" t="str">
            <v>BTN</v>
          </cell>
        </row>
        <row r="24">
          <cell r="B24" t="str">
            <v>Bolivia (Plurinational State)</v>
          </cell>
          <cell r="C24" t="str">
            <v>Bolivie (État plurinational )</v>
          </cell>
          <cell r="D24" t="str">
            <v>Bolivia (Estado Plurinacional )</v>
          </cell>
          <cell r="E24" t="str">
            <v>Боливия (Многонациональное Государство )</v>
          </cell>
          <cell r="F24" t="str">
            <v>Bolivian Boliviano</v>
          </cell>
          <cell r="G24" t="str">
            <v>BOB</v>
          </cell>
        </row>
        <row r="25">
          <cell r="B25" t="str">
            <v>Bosnia and Herzegovina</v>
          </cell>
          <cell r="C25" t="str">
            <v>Bosnie-Herzégovine</v>
          </cell>
          <cell r="D25" t="str">
            <v>Bosnia y Herzegovina</v>
          </cell>
          <cell r="E25" t="str">
            <v>Босния и Герцеговина</v>
          </cell>
          <cell r="F25" t="str">
            <v>Convertible Marka</v>
          </cell>
          <cell r="G25" t="str">
            <v>BAM</v>
          </cell>
        </row>
        <row r="26">
          <cell r="B26" t="str">
            <v>Botswana</v>
          </cell>
          <cell r="C26" t="str">
            <v>Botswana</v>
          </cell>
          <cell r="D26" t="str">
            <v>Botswana</v>
          </cell>
          <cell r="E26" t="str">
            <v>Ботсвана</v>
          </cell>
          <cell r="F26" t="str">
            <v>Botswana Pula</v>
          </cell>
          <cell r="G26" t="str">
            <v>BWP</v>
          </cell>
        </row>
        <row r="27">
          <cell r="B27" t="str">
            <v>Brazil</v>
          </cell>
          <cell r="C27" t="str">
            <v>Brésil</v>
          </cell>
          <cell r="D27" t="str">
            <v>Brasil</v>
          </cell>
          <cell r="E27" t="str">
            <v>Бразилия</v>
          </cell>
          <cell r="F27" t="str">
            <v>Brazilian Real</v>
          </cell>
          <cell r="G27" t="str">
            <v>BRL</v>
          </cell>
        </row>
        <row r="28">
          <cell r="B28" t="str">
            <v>Brunei Darussalam</v>
          </cell>
          <cell r="C28" t="str">
            <v>Brunei Darussalam</v>
          </cell>
          <cell r="D28" t="str">
            <v>Brunei Darussalam</v>
          </cell>
          <cell r="E28" t="str">
            <v>Бруней-Даруссалам</v>
          </cell>
          <cell r="F28" t="str">
            <v>Brunei Dollar</v>
          </cell>
          <cell r="G28" t="str">
            <v>BND</v>
          </cell>
        </row>
        <row r="29">
          <cell r="B29" t="str">
            <v>Bulgaria</v>
          </cell>
          <cell r="C29" t="str">
            <v>Bulgarie</v>
          </cell>
          <cell r="D29" t="str">
            <v>Bulgaria</v>
          </cell>
          <cell r="E29" t="str">
            <v>Болгария</v>
          </cell>
          <cell r="F29" t="str">
            <v>Lev</v>
          </cell>
          <cell r="G29" t="str">
            <v>BGN</v>
          </cell>
        </row>
        <row r="30">
          <cell r="B30" t="str">
            <v>Burkina Faso</v>
          </cell>
          <cell r="C30" t="str">
            <v>Burkina Faso</v>
          </cell>
          <cell r="D30" t="str">
            <v>Burkina Faso</v>
          </cell>
          <cell r="E30" t="str">
            <v>Буркина-Фасо</v>
          </cell>
          <cell r="F30" t="str">
            <v>CFA Franc</v>
          </cell>
          <cell r="G30" t="str">
            <v>XOF</v>
          </cell>
        </row>
        <row r="31">
          <cell r="B31" t="str">
            <v>Burundi</v>
          </cell>
          <cell r="C31" t="str">
            <v>Burundi</v>
          </cell>
          <cell r="D31" t="str">
            <v>Burundi</v>
          </cell>
          <cell r="E31" t="str">
            <v>Бурунди</v>
          </cell>
          <cell r="F31" t="str">
            <v>Burundi Franc</v>
          </cell>
          <cell r="G31" t="str">
            <v>BIF</v>
          </cell>
        </row>
        <row r="32">
          <cell r="B32" t="str">
            <v>Cambodia</v>
          </cell>
          <cell r="C32" t="str">
            <v>Cambodge</v>
          </cell>
          <cell r="D32" t="str">
            <v>Camboya</v>
          </cell>
          <cell r="E32" t="str">
            <v>Камбоджа</v>
          </cell>
          <cell r="F32" t="str">
            <v>Cambodian Riel</v>
          </cell>
          <cell r="G32" t="str">
            <v>KHR</v>
          </cell>
        </row>
        <row r="33">
          <cell r="B33" t="str">
            <v>Cameroon</v>
          </cell>
          <cell r="C33" t="str">
            <v>Cameroun</v>
          </cell>
          <cell r="D33" t="str">
            <v>Camerún</v>
          </cell>
          <cell r="E33" t="str">
            <v>Камерун</v>
          </cell>
          <cell r="F33" t="str">
            <v>CFA Franc</v>
          </cell>
          <cell r="G33" t="str">
            <v>XAF</v>
          </cell>
        </row>
        <row r="34">
          <cell r="B34" t="str">
            <v>Canada</v>
          </cell>
          <cell r="C34" t="str">
            <v>Canada</v>
          </cell>
          <cell r="D34" t="str">
            <v>Canadá</v>
          </cell>
          <cell r="E34" t="str">
            <v>Канада</v>
          </cell>
          <cell r="F34" t="str">
            <v>Canada Dollar</v>
          </cell>
          <cell r="G34" t="str">
            <v>CAD</v>
          </cell>
        </row>
        <row r="35">
          <cell r="B35" t="str">
            <v>Cape Verde</v>
          </cell>
          <cell r="C35" t="str">
            <v>Cap-Vert</v>
          </cell>
          <cell r="D35" t="str">
            <v>Cabo Verde</v>
          </cell>
          <cell r="E35" t="str">
            <v>Кабо-Верде</v>
          </cell>
          <cell r="F35" t="str">
            <v>Cape Verdean Escudo</v>
          </cell>
          <cell r="G35" t="str">
            <v>CVE</v>
          </cell>
        </row>
        <row r="36">
          <cell r="B36" t="str">
            <v>Cayman Islands</v>
          </cell>
          <cell r="C36" t="str">
            <v>Îles Caïmans</v>
          </cell>
          <cell r="D36" t="str">
            <v>Islas Caimán</v>
          </cell>
          <cell r="E36" t="str">
            <v>Каймановы острова</v>
          </cell>
          <cell r="F36" t="str">
            <v>Cayman Islands Dollar</v>
          </cell>
          <cell r="G36" t="str">
            <v>KYD</v>
          </cell>
        </row>
        <row r="37">
          <cell r="B37" t="str">
            <v>Central African Republic</v>
          </cell>
          <cell r="C37" t="str">
            <v>République centrafricaine</v>
          </cell>
          <cell r="D37" t="str">
            <v>República Centroafricana</v>
          </cell>
          <cell r="E37" t="str">
            <v>Центрально-Африканская Республика</v>
          </cell>
          <cell r="F37" t="str">
            <v>CFA Franc</v>
          </cell>
          <cell r="G37" t="str">
            <v>XAF</v>
          </cell>
        </row>
        <row r="38">
          <cell r="B38" t="str">
            <v>Chad</v>
          </cell>
          <cell r="C38" t="str">
            <v>Tchad</v>
          </cell>
          <cell r="D38" t="str">
            <v>Chad</v>
          </cell>
          <cell r="E38" t="str">
            <v>Чад</v>
          </cell>
          <cell r="F38" t="str">
            <v>CFA Franc</v>
          </cell>
          <cell r="G38" t="str">
            <v>XAF</v>
          </cell>
        </row>
        <row r="39">
          <cell r="B39" t="str">
            <v>Chile</v>
          </cell>
          <cell r="C39" t="str">
            <v>Chili</v>
          </cell>
          <cell r="D39" t="str">
            <v>Chile</v>
          </cell>
          <cell r="E39" t="str">
            <v>Чили</v>
          </cell>
          <cell r="F39" t="str">
            <v>Chilean Peso</v>
          </cell>
          <cell r="G39" t="str">
            <v>CLP</v>
          </cell>
        </row>
        <row r="40">
          <cell r="B40" t="str">
            <v>China</v>
          </cell>
          <cell r="C40" t="str">
            <v>Chine</v>
          </cell>
          <cell r="D40" t="str">
            <v>China</v>
          </cell>
          <cell r="E40" t="str">
            <v>Китай</v>
          </cell>
          <cell r="F40" t="str">
            <v>Renminbi</v>
          </cell>
          <cell r="G40" t="str">
            <v>CNY</v>
          </cell>
        </row>
        <row r="41">
          <cell r="B41" t="str">
            <v>Colombia</v>
          </cell>
          <cell r="C41" t="str">
            <v>Colombie</v>
          </cell>
          <cell r="D41" t="str">
            <v>Colombia</v>
          </cell>
          <cell r="E41" t="str">
            <v>Колумбия</v>
          </cell>
          <cell r="F41" t="str">
            <v>Colombian Peso</v>
          </cell>
          <cell r="G41" t="str">
            <v>COP</v>
          </cell>
        </row>
        <row r="42">
          <cell r="B42" t="str">
            <v>Comoros</v>
          </cell>
          <cell r="C42" t="str">
            <v>Comores</v>
          </cell>
          <cell r="D42" t="str">
            <v>Comoras</v>
          </cell>
          <cell r="E42" t="str">
            <v>Коморские острова</v>
          </cell>
          <cell r="F42" t="str">
            <v>Comorian Franc</v>
          </cell>
          <cell r="G42" t="str">
            <v>KMF</v>
          </cell>
        </row>
        <row r="43">
          <cell r="B43" t="str">
            <v>Congo</v>
          </cell>
          <cell r="C43" t="str">
            <v>Congo</v>
          </cell>
          <cell r="D43" t="str">
            <v>Congo</v>
          </cell>
          <cell r="E43" t="str">
            <v>Конго</v>
          </cell>
          <cell r="F43" t="str">
            <v>CFA Franc</v>
          </cell>
          <cell r="G43" t="str">
            <v>XAF</v>
          </cell>
        </row>
        <row r="44">
          <cell r="B44" t="str">
            <v>Congo (Democratic Republic)</v>
          </cell>
          <cell r="C44" t="str">
            <v>Congo ( République démocratique )</v>
          </cell>
          <cell r="D44" t="str">
            <v>Congo ( República Democrática )</v>
          </cell>
          <cell r="E44" t="str">
            <v>Конго (Демократическая Республика)</v>
          </cell>
          <cell r="F44" t="str">
            <v>Congolese Franc</v>
          </cell>
          <cell r="G44" t="str">
            <v>CDF</v>
          </cell>
        </row>
        <row r="45">
          <cell r="B45" t="str">
            <v>Costa Rica</v>
          </cell>
          <cell r="C45" t="str">
            <v>Costa Rica</v>
          </cell>
          <cell r="D45" t="str">
            <v>Costa Rica</v>
          </cell>
          <cell r="E45" t="str">
            <v>Коста-Рика</v>
          </cell>
          <cell r="F45" t="str">
            <v>Costa Rican Colon</v>
          </cell>
          <cell r="G45" t="str">
            <v>CRC</v>
          </cell>
        </row>
        <row r="46">
          <cell r="B46" t="str">
            <v>Côte d'Ivoire</v>
          </cell>
          <cell r="C46" t="str">
            <v>Côte d' Ivoire</v>
          </cell>
          <cell r="D46" t="str">
            <v>Côte d' Ivoire</v>
          </cell>
          <cell r="E46" t="str">
            <v>Берег Слоновой Кости</v>
          </cell>
          <cell r="F46" t="str">
            <v>CFA Franc</v>
          </cell>
          <cell r="G46" t="str">
            <v>XOF</v>
          </cell>
        </row>
        <row r="47">
          <cell r="B47" t="str">
            <v>Croatia</v>
          </cell>
          <cell r="C47" t="str">
            <v>Croatie</v>
          </cell>
          <cell r="D47" t="str">
            <v>Croacia</v>
          </cell>
          <cell r="E47" t="str">
            <v>Хорватия</v>
          </cell>
          <cell r="F47" t="str">
            <v>Croatian Kuna</v>
          </cell>
          <cell r="G47" t="str">
            <v>HRK</v>
          </cell>
        </row>
        <row r="48">
          <cell r="B48" t="str">
            <v>Cuba</v>
          </cell>
          <cell r="C48" t="str">
            <v>Cuba</v>
          </cell>
          <cell r="D48" t="str">
            <v>Cuba</v>
          </cell>
          <cell r="E48" t="str">
            <v>Куба</v>
          </cell>
          <cell r="F48" t="str">
            <v>Cuban Peso</v>
          </cell>
          <cell r="G48" t="str">
            <v>CUC</v>
          </cell>
        </row>
        <row r="49">
          <cell r="B49" t="str">
            <v>Cyprus</v>
          </cell>
          <cell r="C49" t="str">
            <v>Chypre</v>
          </cell>
          <cell r="D49" t="str">
            <v>Chipre</v>
          </cell>
          <cell r="E49" t="str">
            <v>Кипр</v>
          </cell>
          <cell r="F49" t="str">
            <v>Euro</v>
          </cell>
          <cell r="G49" t="str">
            <v>EUR</v>
          </cell>
        </row>
        <row r="50">
          <cell r="B50" t="str">
            <v>Czech Republic</v>
          </cell>
          <cell r="C50" t="str">
            <v>République tchèque</v>
          </cell>
          <cell r="D50" t="str">
            <v>República Checa</v>
          </cell>
          <cell r="E50" t="str">
            <v>Чешская республика</v>
          </cell>
          <cell r="F50" t="str">
            <v>Czech Koruna</v>
          </cell>
          <cell r="G50" t="str">
            <v>CZK</v>
          </cell>
        </row>
        <row r="51">
          <cell r="B51" t="str">
            <v>Denmark</v>
          </cell>
          <cell r="C51" t="str">
            <v>Danemark</v>
          </cell>
          <cell r="D51" t="str">
            <v>Dinamarca</v>
          </cell>
          <cell r="E51" t="str">
            <v>Дания</v>
          </cell>
          <cell r="F51" t="str">
            <v>Denmark Krone</v>
          </cell>
          <cell r="G51" t="str">
            <v>DKK</v>
          </cell>
        </row>
        <row r="52">
          <cell r="B52" t="str">
            <v>Djibouti</v>
          </cell>
          <cell r="C52" t="str">
            <v>Djibouti</v>
          </cell>
          <cell r="D52" t="str">
            <v>Djibouti</v>
          </cell>
          <cell r="E52" t="str">
            <v>Джибути</v>
          </cell>
          <cell r="F52" t="str">
            <v>Djiboutian Franc</v>
          </cell>
          <cell r="G52" t="str">
            <v>DJF</v>
          </cell>
        </row>
        <row r="53">
          <cell r="B53" t="str">
            <v>Dominica</v>
          </cell>
          <cell r="C53" t="str">
            <v>Dominique</v>
          </cell>
          <cell r="D53" t="str">
            <v>Dominica</v>
          </cell>
          <cell r="E53" t="str">
            <v>Доминика</v>
          </cell>
          <cell r="F53" t="str">
            <v>East Caribbean Dollar</v>
          </cell>
          <cell r="G53" t="str">
            <v>XCD</v>
          </cell>
        </row>
        <row r="54">
          <cell r="B54" t="str">
            <v>Dominican Republic</v>
          </cell>
          <cell r="C54" t="str">
            <v>République dominicaine</v>
          </cell>
          <cell r="D54" t="str">
            <v>República Dominicana</v>
          </cell>
          <cell r="E54" t="str">
            <v>Доминиканская Республика</v>
          </cell>
          <cell r="F54" t="str">
            <v>Dominican Peso</v>
          </cell>
          <cell r="G54" t="str">
            <v>DOP</v>
          </cell>
        </row>
        <row r="55">
          <cell r="B55" t="str">
            <v>Ecuador</v>
          </cell>
          <cell r="C55" t="str">
            <v>Équateur</v>
          </cell>
          <cell r="D55" t="str">
            <v>Ecuador</v>
          </cell>
          <cell r="E55" t="str">
            <v>Эквадор</v>
          </cell>
          <cell r="F55" t="str">
            <v>United States Dollar</v>
          </cell>
          <cell r="G55" t="str">
            <v>USD</v>
          </cell>
        </row>
        <row r="56">
          <cell r="B56" t="str">
            <v>Egypt</v>
          </cell>
          <cell r="C56" t="str">
            <v>Egypte</v>
          </cell>
          <cell r="D56" t="str">
            <v>Egipto</v>
          </cell>
          <cell r="E56" t="str">
            <v>Египет</v>
          </cell>
          <cell r="F56" t="str">
            <v>Egypt Pound</v>
          </cell>
          <cell r="G56" t="str">
            <v>EGP</v>
          </cell>
        </row>
        <row r="57">
          <cell r="B57" t="str">
            <v>El Salvador</v>
          </cell>
          <cell r="C57" t="str">
            <v>El Salvador</v>
          </cell>
          <cell r="D57" t="str">
            <v>El Salvador</v>
          </cell>
          <cell r="E57" t="str">
            <v>Сальвадор</v>
          </cell>
          <cell r="F57" t="str">
            <v>United States Dollar</v>
          </cell>
          <cell r="G57" t="str">
            <v>USD</v>
          </cell>
        </row>
        <row r="58">
          <cell r="B58" t="str">
            <v>Equatorial Guinea</v>
          </cell>
          <cell r="C58" t="str">
            <v>Guinée équatoriale</v>
          </cell>
          <cell r="D58" t="str">
            <v>Guinea Ecuatorial</v>
          </cell>
          <cell r="E58" t="str">
            <v>Экваториальная Гвинея</v>
          </cell>
          <cell r="F58" t="str">
            <v>Central African CFA Franc</v>
          </cell>
          <cell r="G58" t="str">
            <v>GQE</v>
          </cell>
        </row>
        <row r="59">
          <cell r="B59" t="str">
            <v>Eritrea</v>
          </cell>
          <cell r="C59" t="str">
            <v>Erythrée</v>
          </cell>
          <cell r="D59" t="str">
            <v>Eritrea</v>
          </cell>
          <cell r="E59" t="str">
            <v>Эритрея</v>
          </cell>
          <cell r="F59" t="str">
            <v>Eritrean Nakfa</v>
          </cell>
          <cell r="G59" t="str">
            <v>ERN</v>
          </cell>
        </row>
        <row r="60">
          <cell r="B60" t="str">
            <v>Estonia</v>
          </cell>
          <cell r="C60" t="str">
            <v>Estonie</v>
          </cell>
          <cell r="D60" t="str">
            <v>Estonia</v>
          </cell>
          <cell r="E60" t="str">
            <v>Эстония</v>
          </cell>
          <cell r="F60" t="str">
            <v>Estonian Kroon</v>
          </cell>
          <cell r="G60" t="str">
            <v>EEK</v>
          </cell>
        </row>
        <row r="61">
          <cell r="B61" t="str">
            <v>Ethiopia</v>
          </cell>
          <cell r="C61" t="str">
            <v>Ethiopie</v>
          </cell>
          <cell r="D61" t="str">
            <v>Etiopía</v>
          </cell>
          <cell r="E61" t="str">
            <v>Эфиопия</v>
          </cell>
          <cell r="F61" t="str">
            <v>Ethiopian Birr</v>
          </cell>
          <cell r="G61" t="str">
            <v>ETB</v>
          </cell>
        </row>
        <row r="62">
          <cell r="B62" t="str">
            <v>Falkland Islands (Malvinas)</v>
          </cell>
          <cell r="C62" t="str">
            <v>Îles Falkland (Malvinas)</v>
          </cell>
          <cell r="D62" t="str">
            <v>Islas Malvinas ( Falkland)</v>
          </cell>
          <cell r="E62" t="str">
            <v>Фолклендские (Мальвинские) острова</v>
          </cell>
          <cell r="F62" t="str">
            <v>Falkland Islands Pound</v>
          </cell>
          <cell r="G62" t="str">
            <v>FKP</v>
          </cell>
        </row>
        <row r="63">
          <cell r="B63" t="str">
            <v>Fiji</v>
          </cell>
          <cell r="C63" t="str">
            <v>Fidji</v>
          </cell>
          <cell r="D63" t="str">
            <v>Fiji</v>
          </cell>
          <cell r="E63" t="str">
            <v>Фиджи</v>
          </cell>
          <cell r="F63" t="str">
            <v>Fijian Dollar</v>
          </cell>
          <cell r="G63" t="str">
            <v>FJD</v>
          </cell>
        </row>
        <row r="64">
          <cell r="B64" t="str">
            <v>Finland</v>
          </cell>
          <cell r="C64" t="str">
            <v>Finlande</v>
          </cell>
          <cell r="D64" t="str">
            <v>Finlandia</v>
          </cell>
          <cell r="E64" t="str">
            <v>Финляндия</v>
          </cell>
          <cell r="F64" t="str">
            <v>Euro</v>
          </cell>
          <cell r="G64" t="str">
            <v>EUR</v>
          </cell>
        </row>
        <row r="65">
          <cell r="B65" t="str">
            <v>France</v>
          </cell>
          <cell r="C65" t="str">
            <v>France</v>
          </cell>
          <cell r="D65" t="str">
            <v>Francia</v>
          </cell>
          <cell r="E65" t="str">
            <v>Франция</v>
          </cell>
          <cell r="F65" t="str">
            <v>Euro</v>
          </cell>
          <cell r="G65" t="str">
            <v>EUR</v>
          </cell>
        </row>
        <row r="66">
          <cell r="B66" t="str">
            <v>French Polynesia</v>
          </cell>
          <cell r="C66" t="str">
            <v>Polynésie française</v>
          </cell>
          <cell r="D66" t="str">
            <v>Polinesia francés</v>
          </cell>
          <cell r="E66" t="str">
            <v>Французская Полинезия</v>
          </cell>
          <cell r="F66" t="str">
            <v>CFP Franc</v>
          </cell>
          <cell r="G66" t="str">
            <v>XPF</v>
          </cell>
        </row>
        <row r="67">
          <cell r="B67" t="str">
            <v>Gabon</v>
          </cell>
          <cell r="C67" t="str">
            <v>Gabon</v>
          </cell>
          <cell r="D67" t="str">
            <v>Gabón</v>
          </cell>
          <cell r="E67" t="str">
            <v>Габон</v>
          </cell>
          <cell r="F67" t="str">
            <v>CFP Franc</v>
          </cell>
          <cell r="G67" t="str">
            <v>XAF</v>
          </cell>
        </row>
        <row r="68">
          <cell r="B68" t="str">
            <v>Gambia</v>
          </cell>
          <cell r="C68" t="str">
            <v>Gambie</v>
          </cell>
          <cell r="D68" t="str">
            <v>Gambia</v>
          </cell>
          <cell r="E68" t="str">
            <v>Гамбия</v>
          </cell>
          <cell r="F68" t="str">
            <v>Gambian Dalasi</v>
          </cell>
          <cell r="G68" t="str">
            <v>GMD</v>
          </cell>
        </row>
        <row r="69">
          <cell r="B69" t="str">
            <v>Georgia</v>
          </cell>
          <cell r="C69" t="str">
            <v>Géorgie</v>
          </cell>
          <cell r="D69" t="str">
            <v>Georgia</v>
          </cell>
          <cell r="E69" t="str">
            <v>Грузия</v>
          </cell>
          <cell r="F69" t="str">
            <v>Lari</v>
          </cell>
          <cell r="G69" t="str">
            <v>GEL</v>
          </cell>
        </row>
        <row r="70">
          <cell r="B70" t="str">
            <v>Germany</v>
          </cell>
          <cell r="C70" t="str">
            <v>Allemagne</v>
          </cell>
          <cell r="D70" t="str">
            <v>Alemania</v>
          </cell>
          <cell r="E70" t="str">
            <v>Германия</v>
          </cell>
          <cell r="F70" t="str">
            <v>Euro</v>
          </cell>
          <cell r="G70" t="str">
            <v>EUR</v>
          </cell>
        </row>
        <row r="71">
          <cell r="B71" t="str">
            <v>Ghana</v>
          </cell>
          <cell r="C71" t="str">
            <v>Ghana</v>
          </cell>
          <cell r="D71" t="str">
            <v>Ghana</v>
          </cell>
          <cell r="E71" t="str">
            <v>Гана</v>
          </cell>
          <cell r="F71" t="str">
            <v>(new) Cedi</v>
          </cell>
          <cell r="G71" t="str">
            <v>GHS</v>
          </cell>
        </row>
        <row r="72">
          <cell r="B72" t="str">
            <v>Gibraltar</v>
          </cell>
          <cell r="C72" t="str">
            <v>Gibraltar</v>
          </cell>
          <cell r="D72" t="str">
            <v>Gibraltar</v>
          </cell>
          <cell r="E72" t="str">
            <v>Гибралтар</v>
          </cell>
          <cell r="F72" t="str">
            <v>Gibraltar Pound</v>
          </cell>
          <cell r="G72" t="str">
            <v>GIP</v>
          </cell>
        </row>
        <row r="73">
          <cell r="B73" t="str">
            <v>Greece</v>
          </cell>
          <cell r="C73" t="str">
            <v>Grèce</v>
          </cell>
          <cell r="D73" t="str">
            <v>Grecia</v>
          </cell>
          <cell r="E73" t="str">
            <v>Греция</v>
          </cell>
          <cell r="F73" t="str">
            <v>Euro</v>
          </cell>
          <cell r="G73" t="str">
            <v>EUR</v>
          </cell>
        </row>
        <row r="74">
          <cell r="B74" t="str">
            <v>Grenada</v>
          </cell>
          <cell r="C74" t="str">
            <v>Grenade</v>
          </cell>
          <cell r="D74" t="str">
            <v>Granada</v>
          </cell>
          <cell r="E74" t="str">
            <v>Гренада</v>
          </cell>
          <cell r="F74" t="str">
            <v>East Caribbean Dollar</v>
          </cell>
          <cell r="G74" t="str">
            <v>XCD</v>
          </cell>
        </row>
        <row r="75">
          <cell r="B75" t="str">
            <v>Guatemala</v>
          </cell>
          <cell r="C75" t="str">
            <v>Guatemala</v>
          </cell>
          <cell r="D75" t="str">
            <v>Guatemala</v>
          </cell>
          <cell r="E75" t="str">
            <v>Гватемала</v>
          </cell>
          <cell r="F75" t="str">
            <v>Quetzal</v>
          </cell>
          <cell r="G75" t="str">
            <v>GTQ</v>
          </cell>
        </row>
        <row r="76">
          <cell r="B76" t="str">
            <v>Guinea</v>
          </cell>
          <cell r="C76" t="str">
            <v>Guinée</v>
          </cell>
          <cell r="D76" t="str">
            <v>Guinea</v>
          </cell>
          <cell r="E76" t="str">
            <v>Гвинея</v>
          </cell>
          <cell r="F76" t="str">
            <v>Guinean Franc</v>
          </cell>
          <cell r="G76" t="str">
            <v>GNF</v>
          </cell>
        </row>
        <row r="77">
          <cell r="B77" t="str">
            <v>Guinea-Bissau</v>
          </cell>
          <cell r="C77" t="str">
            <v>Guinée- Bissau</v>
          </cell>
          <cell r="D77" t="str">
            <v>Guinea-Bissau</v>
          </cell>
          <cell r="E77" t="str">
            <v>Гвинея-Бисау</v>
          </cell>
          <cell r="F77" t="str">
            <v>CFA Franc</v>
          </cell>
          <cell r="G77" t="str">
            <v>XOF</v>
          </cell>
        </row>
        <row r="78">
          <cell r="B78" t="str">
            <v>Guyana</v>
          </cell>
          <cell r="C78" t="str">
            <v>Guyane</v>
          </cell>
          <cell r="D78" t="str">
            <v>Guayana</v>
          </cell>
          <cell r="E78" t="str">
            <v>Гайана</v>
          </cell>
          <cell r="F78" t="str">
            <v>Guyanese Dollar</v>
          </cell>
          <cell r="G78" t="str">
            <v>GYD</v>
          </cell>
        </row>
        <row r="79">
          <cell r="B79" t="str">
            <v>Haiti</v>
          </cell>
          <cell r="C79" t="str">
            <v>Haïti</v>
          </cell>
          <cell r="D79" t="str">
            <v>Haití</v>
          </cell>
          <cell r="E79" t="str">
            <v>Гаити</v>
          </cell>
          <cell r="F79" t="str">
            <v>Haitian Gourde</v>
          </cell>
          <cell r="G79" t="str">
            <v>HTG</v>
          </cell>
        </row>
        <row r="80">
          <cell r="B80" t="str">
            <v>Honduras</v>
          </cell>
          <cell r="C80" t="str">
            <v>Honduras</v>
          </cell>
          <cell r="D80" t="str">
            <v>Honduras</v>
          </cell>
          <cell r="E80" t="str">
            <v>Гондурас</v>
          </cell>
          <cell r="F80" t="str">
            <v>Honduran Lempira</v>
          </cell>
          <cell r="G80" t="str">
            <v>HNL</v>
          </cell>
        </row>
        <row r="81">
          <cell r="B81" t="str">
            <v>Hong Kong</v>
          </cell>
          <cell r="C81" t="str">
            <v>Hong-Kong</v>
          </cell>
          <cell r="D81" t="str">
            <v>Hong Kong</v>
          </cell>
          <cell r="E81" t="str">
            <v>Гонконг</v>
          </cell>
          <cell r="F81" t="str">
            <v>Hong Kong Dollar</v>
          </cell>
          <cell r="G81" t="str">
            <v>HKD</v>
          </cell>
        </row>
        <row r="82">
          <cell r="B82" t="str">
            <v>Hungary</v>
          </cell>
          <cell r="C82" t="str">
            <v>Hongrie</v>
          </cell>
          <cell r="D82" t="str">
            <v>Hungría</v>
          </cell>
          <cell r="E82" t="str">
            <v>Венгрия</v>
          </cell>
          <cell r="F82" t="str">
            <v>Hungarian Forint</v>
          </cell>
          <cell r="G82" t="str">
            <v>HUF</v>
          </cell>
        </row>
        <row r="83">
          <cell r="B83" t="str">
            <v>Iceland</v>
          </cell>
          <cell r="C83" t="str">
            <v>Islande</v>
          </cell>
          <cell r="D83" t="str">
            <v>Islandia</v>
          </cell>
          <cell r="E83" t="str">
            <v>Исландия</v>
          </cell>
          <cell r="F83" t="str">
            <v>Iceland Krona</v>
          </cell>
          <cell r="G83" t="str">
            <v>ISK</v>
          </cell>
        </row>
        <row r="84">
          <cell r="B84" t="str">
            <v>India</v>
          </cell>
          <cell r="C84" t="str">
            <v>Inde</v>
          </cell>
          <cell r="D84" t="str">
            <v>India</v>
          </cell>
          <cell r="E84" t="str">
            <v>Индия</v>
          </cell>
          <cell r="F84" t="str">
            <v>Indian Rupee</v>
          </cell>
          <cell r="G84" t="str">
            <v>INR</v>
          </cell>
        </row>
        <row r="85">
          <cell r="B85" t="str">
            <v>Indonesia</v>
          </cell>
          <cell r="C85" t="str">
            <v>Indonésie</v>
          </cell>
          <cell r="D85" t="str">
            <v>Indonesia</v>
          </cell>
          <cell r="E85" t="str">
            <v>Индонезия</v>
          </cell>
          <cell r="F85" t="str">
            <v>Rupiah</v>
          </cell>
          <cell r="G85" t="str">
            <v>IDR</v>
          </cell>
        </row>
        <row r="86">
          <cell r="B86" t="str">
            <v>Iran (Islamic Republic)</v>
          </cell>
          <cell r="C86" t="str">
            <v>Iran ( République islamique )</v>
          </cell>
          <cell r="D86" t="str">
            <v>Irán ( República Islámica )</v>
          </cell>
          <cell r="E86" t="str">
            <v>Иран (Исламская Республика )</v>
          </cell>
          <cell r="F86" t="str">
            <v>Iranian Rial</v>
          </cell>
          <cell r="G86" t="str">
            <v>IRR</v>
          </cell>
        </row>
        <row r="87">
          <cell r="B87" t="str">
            <v>Iraq</v>
          </cell>
          <cell r="C87" t="str">
            <v>Irak</v>
          </cell>
          <cell r="D87" t="str">
            <v>Irak</v>
          </cell>
          <cell r="E87" t="str">
            <v>Ирак</v>
          </cell>
          <cell r="F87" t="str">
            <v>Iraqi Dinar</v>
          </cell>
          <cell r="G87" t="str">
            <v>IQD</v>
          </cell>
        </row>
        <row r="88">
          <cell r="B88" t="str">
            <v>Ireland</v>
          </cell>
          <cell r="C88" t="str">
            <v>Irlande</v>
          </cell>
          <cell r="D88" t="str">
            <v>Irlanda</v>
          </cell>
          <cell r="E88" t="str">
            <v>Ирландия</v>
          </cell>
          <cell r="F88" t="str">
            <v>Euro</v>
          </cell>
          <cell r="G88" t="str">
            <v>EUR</v>
          </cell>
        </row>
        <row r="89">
          <cell r="B89" t="str">
            <v>Israel</v>
          </cell>
          <cell r="C89" t="str">
            <v>Israël</v>
          </cell>
          <cell r="D89" t="str">
            <v>Israel</v>
          </cell>
          <cell r="E89" t="str">
            <v>Израиль</v>
          </cell>
          <cell r="F89" t="str">
            <v>Shekel</v>
          </cell>
          <cell r="G89" t="str">
            <v>ILS</v>
          </cell>
        </row>
        <row r="90">
          <cell r="B90" t="str">
            <v>Italy</v>
          </cell>
          <cell r="C90" t="str">
            <v>Italie</v>
          </cell>
          <cell r="D90" t="str">
            <v>Italia</v>
          </cell>
          <cell r="E90" t="str">
            <v>Италия</v>
          </cell>
          <cell r="F90" t="str">
            <v>Euro</v>
          </cell>
          <cell r="G90" t="str">
            <v>EUR</v>
          </cell>
        </row>
        <row r="91">
          <cell r="B91" t="str">
            <v>Jamaica</v>
          </cell>
          <cell r="C91" t="str">
            <v>Jamaïque</v>
          </cell>
          <cell r="D91" t="str">
            <v>Jamaica</v>
          </cell>
          <cell r="E91" t="str">
            <v>Ямайка</v>
          </cell>
          <cell r="F91" t="str">
            <v>Jamaican Dollar</v>
          </cell>
          <cell r="G91" t="str">
            <v>JMD</v>
          </cell>
        </row>
        <row r="92">
          <cell r="B92" t="str">
            <v>Japan</v>
          </cell>
          <cell r="C92" t="str">
            <v>Japon</v>
          </cell>
          <cell r="D92" t="str">
            <v>Japón</v>
          </cell>
          <cell r="E92" t="str">
            <v>Япония</v>
          </cell>
          <cell r="F92" t="str">
            <v>Yen</v>
          </cell>
          <cell r="G92" t="str">
            <v>JPY</v>
          </cell>
        </row>
        <row r="93">
          <cell r="B93" t="str">
            <v>Jordan</v>
          </cell>
          <cell r="C93" t="str">
            <v>Jordanie</v>
          </cell>
          <cell r="D93" t="str">
            <v>Jordania</v>
          </cell>
          <cell r="E93" t="str">
            <v>Иордания</v>
          </cell>
          <cell r="F93" t="str">
            <v>Jordanian Dinar</v>
          </cell>
          <cell r="G93" t="str">
            <v>JOD</v>
          </cell>
        </row>
        <row r="94">
          <cell r="B94" t="str">
            <v>Kazakhstan</v>
          </cell>
          <cell r="C94" t="str">
            <v>Kazakhstan</v>
          </cell>
          <cell r="D94" t="str">
            <v>Kazajstán</v>
          </cell>
          <cell r="E94" t="str">
            <v>Казахстан</v>
          </cell>
          <cell r="F94" t="str">
            <v>Tenge</v>
          </cell>
          <cell r="G94" t="str">
            <v>KZT</v>
          </cell>
        </row>
        <row r="95">
          <cell r="B95" t="str">
            <v>Kenya</v>
          </cell>
          <cell r="C95" t="str">
            <v>Kenya</v>
          </cell>
          <cell r="D95" t="str">
            <v>Kenia</v>
          </cell>
          <cell r="E95" t="str">
            <v>Кения</v>
          </cell>
          <cell r="F95" t="str">
            <v>Kenyan Shilling</v>
          </cell>
          <cell r="G95" t="str">
            <v>KES</v>
          </cell>
        </row>
        <row r="96">
          <cell r="B96" t="str">
            <v>Kiribati</v>
          </cell>
          <cell r="C96" t="str">
            <v>Kiribati</v>
          </cell>
          <cell r="D96" t="str">
            <v>Kiribati</v>
          </cell>
          <cell r="E96" t="str">
            <v>Кирибати</v>
          </cell>
          <cell r="F96" t="str">
            <v>Australian Dollar</v>
          </cell>
          <cell r="G96" t="str">
            <v>AUD</v>
          </cell>
        </row>
        <row r="97">
          <cell r="B97" t="str">
            <v>Korea (Democratic Peoples Republic)</v>
          </cell>
          <cell r="C97" t="str">
            <v>Corée ( République populaire démocratique )</v>
          </cell>
          <cell r="D97" t="str">
            <v>Corea ( República Popular Democrática )</v>
          </cell>
          <cell r="E97" t="str">
            <v>Корея ( Корейская Народно-Демократическая Республика)</v>
          </cell>
          <cell r="F97" t="str">
            <v>North Korean Won</v>
          </cell>
          <cell r="G97" t="str">
            <v>KPW</v>
          </cell>
        </row>
        <row r="98">
          <cell r="B98" t="str">
            <v>Korea (Republic)</v>
          </cell>
          <cell r="C98" t="str">
            <v>Corée ( République )</v>
          </cell>
          <cell r="D98" t="str">
            <v>Corea ( República )</v>
          </cell>
          <cell r="E98" t="str">
            <v>Корея (Республика )</v>
          </cell>
          <cell r="F98" t="str">
            <v>South Korean Won</v>
          </cell>
          <cell r="G98" t="str">
            <v>KRW</v>
          </cell>
        </row>
        <row r="99">
          <cell r="B99" t="str">
            <v>Kosovo</v>
          </cell>
          <cell r="C99" t="str">
            <v>Kosovo</v>
          </cell>
          <cell r="D99" t="str">
            <v>Kosovo</v>
          </cell>
          <cell r="E99" t="str">
            <v>Косово</v>
          </cell>
          <cell r="F99" t="str">
            <v>Euro</v>
          </cell>
          <cell r="G99" t="str">
            <v>EUR</v>
          </cell>
        </row>
        <row r="100">
          <cell r="B100" t="str">
            <v>Kuwait</v>
          </cell>
          <cell r="C100" t="str">
            <v>Koweit</v>
          </cell>
          <cell r="D100" t="str">
            <v>Kuwait</v>
          </cell>
          <cell r="E100" t="str">
            <v>Кувейт</v>
          </cell>
          <cell r="F100" t="str">
            <v>Kuwaiti Dinar</v>
          </cell>
          <cell r="G100" t="str">
            <v>KWD</v>
          </cell>
        </row>
        <row r="101">
          <cell r="B101" t="str">
            <v>Kyrgyzstan</v>
          </cell>
          <cell r="C101" t="str">
            <v>Kirghizistan</v>
          </cell>
          <cell r="D101" t="str">
            <v>Kirguistán</v>
          </cell>
          <cell r="E101" t="str">
            <v>Киргизия</v>
          </cell>
          <cell r="F101" t="str">
            <v>Kyrgyzstani Som</v>
          </cell>
          <cell r="G101" t="str">
            <v>KGS</v>
          </cell>
        </row>
        <row r="102">
          <cell r="B102" t="str">
            <v>Lao (Peoples Democratic Republic)</v>
          </cell>
          <cell r="C102" t="str">
            <v>Lao ( République démocratique populaire )</v>
          </cell>
          <cell r="D102" t="str">
            <v>Lao ( República Popular Democrática )</v>
          </cell>
          <cell r="E102" t="str">
            <v>Лао ( Народная Демократическая Республика)</v>
          </cell>
          <cell r="F102" t="str">
            <v>Lao Kip</v>
          </cell>
          <cell r="G102" t="str">
            <v>LAK</v>
          </cell>
        </row>
        <row r="103">
          <cell r="B103" t="str">
            <v>Latvia</v>
          </cell>
          <cell r="C103" t="str">
            <v>Lettonie</v>
          </cell>
          <cell r="D103" t="str">
            <v>Letonia</v>
          </cell>
          <cell r="E103" t="str">
            <v>Латвия</v>
          </cell>
          <cell r="F103" t="str">
            <v>Latvian Lats</v>
          </cell>
          <cell r="G103" t="str">
            <v>LVL</v>
          </cell>
        </row>
        <row r="104">
          <cell r="B104" t="str">
            <v>Lebanon</v>
          </cell>
          <cell r="C104" t="str">
            <v>Liban</v>
          </cell>
          <cell r="D104" t="str">
            <v>Líbano</v>
          </cell>
          <cell r="E104" t="str">
            <v>Ливан</v>
          </cell>
          <cell r="F104" t="str">
            <v>Lebanese Lira</v>
          </cell>
          <cell r="G104" t="str">
            <v>LBP</v>
          </cell>
        </row>
        <row r="105">
          <cell r="B105" t="str">
            <v>Lesotho</v>
          </cell>
          <cell r="C105" t="str">
            <v>Lesotho</v>
          </cell>
          <cell r="D105" t="str">
            <v>Lesoto</v>
          </cell>
          <cell r="E105" t="str">
            <v>Лесото</v>
          </cell>
          <cell r="F105" t="str">
            <v>Lesotho Loti</v>
          </cell>
          <cell r="G105" t="str">
            <v>LSL</v>
          </cell>
        </row>
        <row r="106">
          <cell r="B106" t="str">
            <v>Liberia</v>
          </cell>
          <cell r="C106" t="str">
            <v>Libéria</v>
          </cell>
          <cell r="D106" t="str">
            <v>Liberia</v>
          </cell>
          <cell r="E106" t="str">
            <v>Либерия</v>
          </cell>
          <cell r="F106" t="str">
            <v>Liberian Dollar</v>
          </cell>
          <cell r="G106" t="str">
            <v>LRD</v>
          </cell>
        </row>
        <row r="107">
          <cell r="B107" t="str">
            <v>Libyan Arab Jamahiriya</v>
          </cell>
          <cell r="C107" t="str">
            <v>Jamahiriya arabe libyenne</v>
          </cell>
          <cell r="D107" t="str">
            <v>Jamahiriya Árabe Libia</v>
          </cell>
          <cell r="E107" t="str">
            <v>Ливийская Арабская Джамахирия</v>
          </cell>
          <cell r="F107" t="str">
            <v>Libyan Dinar</v>
          </cell>
          <cell r="G107" t="str">
            <v>LYD</v>
          </cell>
        </row>
        <row r="108">
          <cell r="B108" t="str">
            <v>Liechtenstein</v>
          </cell>
          <cell r="C108" t="str">
            <v>Liechtenstein</v>
          </cell>
          <cell r="D108" t="str">
            <v>Liechtenstein</v>
          </cell>
          <cell r="E108" t="str">
            <v>Лихтенштейн</v>
          </cell>
          <cell r="F108" t="str">
            <v>Swiss Franc</v>
          </cell>
          <cell r="G108" t="str">
            <v>CHF</v>
          </cell>
        </row>
        <row r="109">
          <cell r="B109" t="str">
            <v>Lithuania</v>
          </cell>
          <cell r="C109" t="str">
            <v>Lituanie</v>
          </cell>
          <cell r="D109" t="str">
            <v>Lituania</v>
          </cell>
          <cell r="E109" t="str">
            <v>Литва</v>
          </cell>
          <cell r="F109" t="str">
            <v>Lithuanian Litas</v>
          </cell>
          <cell r="G109" t="str">
            <v>LTL</v>
          </cell>
        </row>
        <row r="110">
          <cell r="B110" t="str">
            <v>Luxembourg</v>
          </cell>
          <cell r="C110" t="str">
            <v>Luxembourg</v>
          </cell>
          <cell r="D110" t="str">
            <v>Luxemburgo</v>
          </cell>
          <cell r="E110" t="str">
            <v>Люксембург</v>
          </cell>
          <cell r="F110" t="str">
            <v>Euro</v>
          </cell>
          <cell r="G110" t="str">
            <v>EUR</v>
          </cell>
        </row>
        <row r="111">
          <cell r="B111" t="str">
            <v>Macao</v>
          </cell>
          <cell r="C111" t="str">
            <v>Macao</v>
          </cell>
          <cell r="D111" t="str">
            <v>Macao</v>
          </cell>
          <cell r="E111" t="str">
            <v>Макао</v>
          </cell>
          <cell r="F111" t="str">
            <v>Macanese Pataca</v>
          </cell>
          <cell r="G111" t="str">
            <v>MOP</v>
          </cell>
        </row>
        <row r="112">
          <cell r="B112" t="str">
            <v>Macedonia (Former Yugoslav Republic)</v>
          </cell>
          <cell r="C112" t="str">
            <v>Macédoine ( ex-République yougoslave )</v>
          </cell>
          <cell r="D112" t="str">
            <v>Macedonia ( Antigua República Yugoslava )</v>
          </cell>
          <cell r="E112" t="str">
            <v>Македония ( бывшая республика Югославии )</v>
          </cell>
          <cell r="F112" t="str">
            <v>Denar</v>
          </cell>
          <cell r="G112" t="str">
            <v>MKD</v>
          </cell>
        </row>
        <row r="113">
          <cell r="B113" t="str">
            <v>Madagascar</v>
          </cell>
          <cell r="C113" t="str">
            <v>Madagascar</v>
          </cell>
          <cell r="D113" t="str">
            <v>Madagascar</v>
          </cell>
          <cell r="E113" t="str">
            <v>Мадагаскар</v>
          </cell>
          <cell r="F113" t="str">
            <v>Malagasy Ariary</v>
          </cell>
          <cell r="G113" t="str">
            <v>MGA</v>
          </cell>
        </row>
        <row r="114">
          <cell r="B114" t="str">
            <v>Malawi</v>
          </cell>
          <cell r="C114" t="str">
            <v>Malawi</v>
          </cell>
          <cell r="D114" t="str">
            <v>Malawi</v>
          </cell>
          <cell r="E114" t="str">
            <v>Малави</v>
          </cell>
          <cell r="F114" t="str">
            <v>Malawian Kwacha</v>
          </cell>
          <cell r="G114" t="str">
            <v>MWK</v>
          </cell>
        </row>
        <row r="115">
          <cell r="B115" t="str">
            <v>Malaysia</v>
          </cell>
          <cell r="C115" t="str">
            <v>Malaisie</v>
          </cell>
          <cell r="D115" t="str">
            <v>Malasia</v>
          </cell>
          <cell r="E115" t="str">
            <v>Малайзия</v>
          </cell>
          <cell r="F115" t="str">
            <v>Malaysian Ringgit</v>
          </cell>
          <cell r="G115" t="str">
            <v>MYR</v>
          </cell>
        </row>
        <row r="116">
          <cell r="B116" t="str">
            <v>Maldives</v>
          </cell>
          <cell r="C116" t="str">
            <v>Maldives</v>
          </cell>
          <cell r="D116" t="str">
            <v>Maldivas</v>
          </cell>
          <cell r="E116" t="str">
            <v>Мальдивы</v>
          </cell>
          <cell r="F116" t="str">
            <v>Maldivian Rufiyaa</v>
          </cell>
          <cell r="G116" t="str">
            <v>MVR</v>
          </cell>
        </row>
        <row r="117">
          <cell r="B117" t="str">
            <v>Mali</v>
          </cell>
          <cell r="C117" t="str">
            <v>Mali</v>
          </cell>
          <cell r="D117" t="str">
            <v>Malí</v>
          </cell>
          <cell r="E117" t="str">
            <v>Мали</v>
          </cell>
          <cell r="F117" t="str">
            <v>CFA Franc</v>
          </cell>
          <cell r="G117" t="str">
            <v>XOF</v>
          </cell>
        </row>
        <row r="118">
          <cell r="B118" t="str">
            <v>Malta</v>
          </cell>
          <cell r="C118" t="str">
            <v>Malte</v>
          </cell>
          <cell r="D118" t="str">
            <v>Malta</v>
          </cell>
          <cell r="E118" t="str">
            <v>Мальта</v>
          </cell>
          <cell r="F118" t="str">
            <v>Euro</v>
          </cell>
          <cell r="G118" t="str">
            <v>EUR</v>
          </cell>
        </row>
        <row r="119">
          <cell r="B119" t="str">
            <v>Mauritania</v>
          </cell>
          <cell r="C119" t="str">
            <v>Mauritanie</v>
          </cell>
          <cell r="D119" t="str">
            <v>Mauritania</v>
          </cell>
          <cell r="E119" t="str">
            <v>Мавритания</v>
          </cell>
          <cell r="F119" t="str">
            <v>Mauritanian Ouguiya</v>
          </cell>
          <cell r="G119" t="str">
            <v>MRO</v>
          </cell>
        </row>
        <row r="120">
          <cell r="B120" t="str">
            <v>Mauritius</v>
          </cell>
          <cell r="C120" t="str">
            <v>Maurice</v>
          </cell>
          <cell r="D120" t="str">
            <v>Mauricio</v>
          </cell>
          <cell r="E120" t="str">
            <v>Маврикий</v>
          </cell>
          <cell r="F120" t="str">
            <v>Mauritian Rupee</v>
          </cell>
          <cell r="G120" t="str">
            <v>MUR</v>
          </cell>
        </row>
        <row r="121">
          <cell r="B121" t="str">
            <v>Mexico</v>
          </cell>
          <cell r="C121" t="str">
            <v>Mexique</v>
          </cell>
          <cell r="D121" t="str">
            <v>México</v>
          </cell>
          <cell r="E121" t="str">
            <v>Мексика</v>
          </cell>
          <cell r="F121" t="str">
            <v>Mexican Peso</v>
          </cell>
          <cell r="G121" t="str">
            <v>MXN</v>
          </cell>
        </row>
        <row r="122">
          <cell r="B122" t="str">
            <v>Micronesia (Federated States)</v>
          </cell>
          <cell r="C122" t="str">
            <v>Micronésie (États fédérés )</v>
          </cell>
          <cell r="D122" t="str">
            <v>Micronesia ( Estados Federados )</v>
          </cell>
          <cell r="E122" t="str">
            <v>Микронезия (Федеративные Штаты )</v>
          </cell>
          <cell r="F122" t="str">
            <v>United States Dollar</v>
          </cell>
          <cell r="G122" t="str">
            <v>USD</v>
          </cell>
        </row>
        <row r="123">
          <cell r="B123" t="str">
            <v>Moldova</v>
          </cell>
          <cell r="C123" t="str">
            <v>Moldavie</v>
          </cell>
          <cell r="D123" t="str">
            <v>Moldavia</v>
          </cell>
          <cell r="E123" t="str">
            <v>Молдова</v>
          </cell>
          <cell r="F123" t="str">
            <v>Moldovan Leu</v>
          </cell>
          <cell r="G123" t="str">
            <v>MDL</v>
          </cell>
        </row>
        <row r="124">
          <cell r="B124" t="str">
            <v>Monaco</v>
          </cell>
          <cell r="C124" t="str">
            <v>Monaco</v>
          </cell>
          <cell r="D124" t="str">
            <v>Mónaco</v>
          </cell>
          <cell r="E124" t="str">
            <v>Монако</v>
          </cell>
          <cell r="F124" t="str">
            <v>Euro</v>
          </cell>
          <cell r="G124" t="str">
            <v>EUR</v>
          </cell>
        </row>
        <row r="125">
          <cell r="B125" t="str">
            <v>Mongolia</v>
          </cell>
          <cell r="C125" t="str">
            <v>Mongolie</v>
          </cell>
          <cell r="D125" t="str">
            <v>Mongolia</v>
          </cell>
          <cell r="E125" t="str">
            <v>Монголия</v>
          </cell>
          <cell r="F125" t="str">
            <v>Mongolian Tugrik</v>
          </cell>
          <cell r="G125" t="str">
            <v>MNT</v>
          </cell>
        </row>
        <row r="126">
          <cell r="B126" t="str">
            <v>Montenegro</v>
          </cell>
          <cell r="C126" t="str">
            <v>Monténégro</v>
          </cell>
          <cell r="D126" t="str">
            <v>Montenegro</v>
          </cell>
          <cell r="E126" t="str">
            <v>Черногория</v>
          </cell>
          <cell r="F126" t="str">
            <v>Euro</v>
          </cell>
          <cell r="G126" t="str">
            <v>EUR</v>
          </cell>
        </row>
        <row r="127">
          <cell r="B127" t="str">
            <v>Montserrat</v>
          </cell>
          <cell r="C127" t="str">
            <v>Montserrat</v>
          </cell>
          <cell r="D127" t="str">
            <v>Montserrat</v>
          </cell>
          <cell r="E127" t="str">
            <v>Монтсеррат</v>
          </cell>
          <cell r="F127" t="str">
            <v>East Caribbean Dollar</v>
          </cell>
          <cell r="G127" t="str">
            <v>XCD</v>
          </cell>
        </row>
        <row r="128">
          <cell r="B128" t="str">
            <v>Morocco</v>
          </cell>
          <cell r="C128" t="str">
            <v>Maroc</v>
          </cell>
          <cell r="D128" t="str">
            <v>Marruecos</v>
          </cell>
          <cell r="E128" t="str">
            <v>Марокко</v>
          </cell>
          <cell r="F128" t="str">
            <v>Moroccan Dirham</v>
          </cell>
          <cell r="G128" t="str">
            <v>MAD</v>
          </cell>
        </row>
        <row r="129">
          <cell r="B129" t="str">
            <v>Mozambique</v>
          </cell>
          <cell r="C129" t="str">
            <v>Mozambique</v>
          </cell>
          <cell r="D129" t="str">
            <v>Mozambique</v>
          </cell>
          <cell r="E129" t="str">
            <v>Мозамбик</v>
          </cell>
          <cell r="F129" t="str">
            <v>Mozambican Metical</v>
          </cell>
          <cell r="G129" t="str">
            <v>MZM</v>
          </cell>
        </row>
        <row r="130">
          <cell r="B130" t="str">
            <v>Myanmar</v>
          </cell>
          <cell r="C130" t="str">
            <v>Myanmar</v>
          </cell>
          <cell r="D130" t="str">
            <v>Myanmar</v>
          </cell>
          <cell r="E130" t="str">
            <v>Мьянма</v>
          </cell>
          <cell r="F130" t="str">
            <v>Myanma Kyat</v>
          </cell>
          <cell r="G130" t="str">
            <v>MMK</v>
          </cell>
        </row>
        <row r="131">
          <cell r="B131" t="str">
            <v>Namibia</v>
          </cell>
          <cell r="C131" t="str">
            <v>Namibie</v>
          </cell>
          <cell r="D131" t="str">
            <v>Namibia</v>
          </cell>
          <cell r="E131" t="str">
            <v>Намибия</v>
          </cell>
          <cell r="F131" t="str">
            <v>Namibian Dollar</v>
          </cell>
          <cell r="G131" t="str">
            <v>NAD</v>
          </cell>
        </row>
        <row r="132">
          <cell r="B132" t="str">
            <v>Nauru</v>
          </cell>
          <cell r="C132" t="str">
            <v>Nauru</v>
          </cell>
          <cell r="D132" t="str">
            <v>Nauru</v>
          </cell>
          <cell r="E132" t="str">
            <v>Науру</v>
          </cell>
          <cell r="F132" t="str">
            <v>Australian Dollar</v>
          </cell>
          <cell r="G132" t="str">
            <v>AUD</v>
          </cell>
        </row>
        <row r="133">
          <cell r="B133" t="str">
            <v>Nepal</v>
          </cell>
          <cell r="C133" t="str">
            <v>Népal</v>
          </cell>
          <cell r="D133" t="str">
            <v>Nepal</v>
          </cell>
          <cell r="E133" t="str">
            <v>Непал</v>
          </cell>
          <cell r="F133" t="str">
            <v>Nepalese Rupee</v>
          </cell>
          <cell r="G133" t="str">
            <v>NPR</v>
          </cell>
        </row>
        <row r="134">
          <cell r="B134" t="str">
            <v>Netherlands</v>
          </cell>
          <cell r="C134" t="str">
            <v>Pays-Bas</v>
          </cell>
          <cell r="D134" t="str">
            <v>Países Bajos</v>
          </cell>
          <cell r="E134" t="str">
            <v>Нидерланды</v>
          </cell>
          <cell r="F134" t="str">
            <v>Euro</v>
          </cell>
          <cell r="G134" t="str">
            <v>EUR</v>
          </cell>
        </row>
        <row r="135">
          <cell r="B135" t="str">
            <v>Netherlands Antilles</v>
          </cell>
          <cell r="C135" t="str">
            <v>Antilles néerlandaises</v>
          </cell>
          <cell r="D135" t="str">
            <v>Antillas Holandesas</v>
          </cell>
          <cell r="E135" t="str">
            <v>Нидерландские Антильские острова</v>
          </cell>
          <cell r="F135" t="str">
            <v>Netherlands Antillean Gulden</v>
          </cell>
          <cell r="G135" t="str">
            <v>ANG</v>
          </cell>
        </row>
        <row r="136">
          <cell r="B136" t="str">
            <v>New Caledonia</v>
          </cell>
          <cell r="C136" t="str">
            <v>Nouvelle-Calédonie</v>
          </cell>
          <cell r="D136" t="str">
            <v>Nueva Caledonia</v>
          </cell>
          <cell r="E136" t="str">
            <v>Новая Каледония</v>
          </cell>
          <cell r="F136" t="str">
            <v>CFP Franc</v>
          </cell>
          <cell r="G136" t="str">
            <v>XPF</v>
          </cell>
        </row>
        <row r="137">
          <cell r="B137" t="str">
            <v>New Zealand</v>
          </cell>
          <cell r="C137" t="str">
            <v>nouvelle-Zélande</v>
          </cell>
          <cell r="D137" t="str">
            <v>Nueva Zelandia</v>
          </cell>
          <cell r="E137" t="str">
            <v>Новая Зеландия</v>
          </cell>
          <cell r="F137" t="str">
            <v>New Zealand Dollar</v>
          </cell>
          <cell r="G137" t="str">
            <v>NZD</v>
          </cell>
        </row>
        <row r="138">
          <cell r="B138" t="str">
            <v>Nicaragua</v>
          </cell>
          <cell r="C138" t="str">
            <v>Nicaragua</v>
          </cell>
          <cell r="D138" t="str">
            <v>Nicaragua</v>
          </cell>
          <cell r="E138" t="str">
            <v>Никарагуа</v>
          </cell>
          <cell r="F138" t="str">
            <v>Nicaraguan Cordoba</v>
          </cell>
          <cell r="G138" t="str">
            <v>NIO</v>
          </cell>
        </row>
        <row r="139">
          <cell r="B139" t="str">
            <v>Niger</v>
          </cell>
          <cell r="C139" t="str">
            <v>Niger</v>
          </cell>
          <cell r="D139" t="str">
            <v>Níger</v>
          </cell>
          <cell r="E139" t="str">
            <v>Нигер</v>
          </cell>
          <cell r="F139" t="str">
            <v>CFA Franc</v>
          </cell>
          <cell r="G139" t="str">
            <v>XOF</v>
          </cell>
        </row>
        <row r="140">
          <cell r="B140" t="str">
            <v>Nigeria</v>
          </cell>
          <cell r="C140" t="str">
            <v>Nigeria</v>
          </cell>
          <cell r="D140" t="str">
            <v>Nigeria</v>
          </cell>
          <cell r="E140" t="str">
            <v>Нигерия</v>
          </cell>
          <cell r="F140" t="str">
            <v>Naira</v>
          </cell>
          <cell r="G140" t="str">
            <v>NGN</v>
          </cell>
        </row>
        <row r="141">
          <cell r="B141" t="str">
            <v>Norway</v>
          </cell>
          <cell r="C141" t="str">
            <v>Norvège</v>
          </cell>
          <cell r="D141" t="str">
            <v>Noruega</v>
          </cell>
          <cell r="E141" t="str">
            <v>Норвегия</v>
          </cell>
          <cell r="F141" t="str">
            <v>Norway Krone</v>
          </cell>
          <cell r="G141" t="str">
            <v>NOK</v>
          </cell>
        </row>
        <row r="142">
          <cell r="B142" t="str">
            <v>Oman</v>
          </cell>
          <cell r="C142" t="str">
            <v>Oman</v>
          </cell>
          <cell r="D142" t="str">
            <v>Omán</v>
          </cell>
          <cell r="E142" t="str">
            <v>Оман</v>
          </cell>
          <cell r="F142" t="str">
            <v>Omani Rial</v>
          </cell>
          <cell r="G142" t="str">
            <v>OMR</v>
          </cell>
        </row>
        <row r="143">
          <cell r="B143" t="str">
            <v>Pakistan</v>
          </cell>
          <cell r="C143" t="str">
            <v>Pakistan</v>
          </cell>
          <cell r="D143" t="str">
            <v>Pakistán</v>
          </cell>
          <cell r="E143" t="str">
            <v>Пакистан</v>
          </cell>
          <cell r="F143" t="str">
            <v>Pakistani Rupee</v>
          </cell>
          <cell r="G143" t="str">
            <v>PKR</v>
          </cell>
        </row>
        <row r="144">
          <cell r="B144" t="str">
            <v>Palau</v>
          </cell>
          <cell r="C144" t="str">
            <v>Palau</v>
          </cell>
          <cell r="D144" t="str">
            <v>Palau</v>
          </cell>
          <cell r="E144" t="str">
            <v>Палау</v>
          </cell>
          <cell r="F144" t="str">
            <v>United States Dollar</v>
          </cell>
          <cell r="G144" t="str">
            <v>USD</v>
          </cell>
        </row>
        <row r="145">
          <cell r="B145" t="str">
            <v>Palestine</v>
          </cell>
          <cell r="C145" t="str">
            <v>Palestine</v>
          </cell>
          <cell r="D145" t="str">
            <v>Palestina</v>
          </cell>
          <cell r="E145" t="str">
            <v>Палестина</v>
          </cell>
          <cell r="F145" t="str">
            <v>Shekel</v>
          </cell>
          <cell r="G145" t="str">
            <v>ILS</v>
          </cell>
        </row>
        <row r="146">
          <cell r="B146" t="str">
            <v>Panama</v>
          </cell>
          <cell r="C146" t="str">
            <v>Panama</v>
          </cell>
          <cell r="D146" t="str">
            <v>Panamá</v>
          </cell>
          <cell r="E146" t="str">
            <v>Панама</v>
          </cell>
          <cell r="F146" t="str">
            <v>Panamanian Balboa</v>
          </cell>
          <cell r="G146" t="str">
            <v>PAB</v>
          </cell>
        </row>
        <row r="147">
          <cell r="B147" t="str">
            <v>Papua New Guinea</v>
          </cell>
          <cell r="C147" t="str">
            <v>Papouasie-Nouvelle- Guinée</v>
          </cell>
          <cell r="D147" t="str">
            <v>Papua Nueva Guinea</v>
          </cell>
          <cell r="E147" t="str">
            <v>Папуа-Новая Гвинея</v>
          </cell>
          <cell r="F147" t="str">
            <v>Kina</v>
          </cell>
          <cell r="G147" t="str">
            <v>PGK</v>
          </cell>
        </row>
        <row r="148">
          <cell r="B148" t="str">
            <v>Paraguay</v>
          </cell>
          <cell r="C148" t="str">
            <v>Paraguay</v>
          </cell>
          <cell r="D148" t="str">
            <v>Paraguay</v>
          </cell>
          <cell r="E148" t="str">
            <v>Парагвай</v>
          </cell>
          <cell r="F148" t="str">
            <v>Guarani</v>
          </cell>
          <cell r="G148" t="str">
            <v>PYG</v>
          </cell>
        </row>
        <row r="149">
          <cell r="B149" t="str">
            <v>Peru</v>
          </cell>
          <cell r="C149" t="str">
            <v>Pérou</v>
          </cell>
          <cell r="D149" t="str">
            <v>Perú</v>
          </cell>
          <cell r="E149" t="str">
            <v>Перу</v>
          </cell>
          <cell r="F149" t="str">
            <v>Peruvian Nuevo Sol</v>
          </cell>
          <cell r="G149" t="str">
            <v>PEN</v>
          </cell>
        </row>
        <row r="150">
          <cell r="B150" t="str">
            <v>Philippines</v>
          </cell>
          <cell r="C150" t="str">
            <v>Philippines</v>
          </cell>
          <cell r="D150" t="str">
            <v>Filipinas</v>
          </cell>
          <cell r="E150" t="str">
            <v>Филиппины</v>
          </cell>
          <cell r="F150" t="str">
            <v>Philippine Peso</v>
          </cell>
          <cell r="G150" t="str">
            <v>PHP</v>
          </cell>
        </row>
        <row r="151">
          <cell r="B151" t="str">
            <v>Poland</v>
          </cell>
          <cell r="C151" t="str">
            <v>Pologne</v>
          </cell>
          <cell r="D151" t="str">
            <v>Polonia</v>
          </cell>
          <cell r="E151" t="str">
            <v>Польша</v>
          </cell>
          <cell r="F151" t="str">
            <v>Polish Zloty</v>
          </cell>
          <cell r="G151" t="str">
            <v>PLN</v>
          </cell>
        </row>
        <row r="152">
          <cell r="B152" t="str">
            <v>Portugal</v>
          </cell>
          <cell r="C152" t="str">
            <v>Portugal</v>
          </cell>
          <cell r="D152" t="str">
            <v>Portugal</v>
          </cell>
          <cell r="E152" t="str">
            <v>Португалия</v>
          </cell>
          <cell r="F152" t="str">
            <v>Euro</v>
          </cell>
          <cell r="G152" t="str">
            <v>EUR</v>
          </cell>
        </row>
        <row r="153">
          <cell r="B153" t="str">
            <v>Puerto Rico</v>
          </cell>
          <cell r="C153" t="str">
            <v>Puerto Rico</v>
          </cell>
          <cell r="D153" t="str">
            <v>Puerto Rico</v>
          </cell>
          <cell r="E153" t="str">
            <v>Пуэрто-Рико</v>
          </cell>
          <cell r="F153" t="str">
            <v>United States Dollar</v>
          </cell>
          <cell r="G153" t="str">
            <v>USD</v>
          </cell>
        </row>
        <row r="154">
          <cell r="B154" t="str">
            <v>Qatar</v>
          </cell>
          <cell r="C154" t="str">
            <v>Qatar</v>
          </cell>
          <cell r="D154" t="str">
            <v>Katar</v>
          </cell>
          <cell r="E154" t="str">
            <v>Катар</v>
          </cell>
          <cell r="F154" t="str">
            <v>Qatari Riyal</v>
          </cell>
          <cell r="G154" t="str">
            <v>QAR</v>
          </cell>
        </row>
        <row r="155">
          <cell r="B155" t="str">
            <v>Romania</v>
          </cell>
          <cell r="C155" t="str">
            <v>Roumanie</v>
          </cell>
          <cell r="D155" t="str">
            <v>Rumania</v>
          </cell>
          <cell r="E155" t="str">
            <v>Румыния</v>
          </cell>
          <cell r="F155" t="str">
            <v>Romanian Leu</v>
          </cell>
          <cell r="G155" t="str">
            <v>RON</v>
          </cell>
        </row>
        <row r="156">
          <cell r="B156" t="str">
            <v>Russian Federation</v>
          </cell>
          <cell r="C156" t="str">
            <v>Fédération de Russie</v>
          </cell>
          <cell r="D156" t="str">
            <v>Federación de Rusia</v>
          </cell>
          <cell r="E156" t="str">
            <v>Русский Федерация</v>
          </cell>
          <cell r="F156" t="str">
            <v>Russian Ruble</v>
          </cell>
          <cell r="G156" t="str">
            <v>RUB</v>
          </cell>
        </row>
        <row r="157">
          <cell r="B157" t="str">
            <v>Rwanda</v>
          </cell>
          <cell r="C157" t="str">
            <v>Rwanda</v>
          </cell>
          <cell r="D157" t="str">
            <v>Ruanda</v>
          </cell>
          <cell r="E157" t="str">
            <v>Руанда</v>
          </cell>
          <cell r="F157" t="str">
            <v>Rwandan Franc</v>
          </cell>
          <cell r="G157" t="str">
            <v>RWF</v>
          </cell>
        </row>
        <row r="158">
          <cell r="B158" t="str">
            <v>Saint Helena</v>
          </cell>
          <cell r="C158" t="str">
            <v>Sainte-Hélène</v>
          </cell>
          <cell r="D158" t="str">
            <v>Santa Elena</v>
          </cell>
          <cell r="E158" t="str">
            <v>Остров Святой Елены</v>
          </cell>
          <cell r="F158" t="str">
            <v>Saint Helena Pound</v>
          </cell>
          <cell r="G158" t="str">
            <v>SHP</v>
          </cell>
        </row>
        <row r="159">
          <cell r="B159" t="str">
            <v>Saint Kitts and Nevis</v>
          </cell>
          <cell r="C159" t="str">
            <v>Saint-Kitts- et-Nevis</v>
          </cell>
          <cell r="D159" t="str">
            <v>Saint Kitts y Nevis</v>
          </cell>
          <cell r="E159" t="str">
            <v>Сент-Китс и Невис</v>
          </cell>
          <cell r="F159" t="str">
            <v>East Caribbean Dollar</v>
          </cell>
          <cell r="G159" t="str">
            <v>XCD</v>
          </cell>
        </row>
        <row r="160">
          <cell r="B160" t="str">
            <v>Saint Lucia</v>
          </cell>
          <cell r="C160" t="str">
            <v>Sainte-Lucie</v>
          </cell>
          <cell r="D160" t="str">
            <v>Santa Lucía</v>
          </cell>
          <cell r="E160" t="str">
            <v>Сент-Люсия</v>
          </cell>
          <cell r="F160" t="str">
            <v>East Caribbean Dollar</v>
          </cell>
          <cell r="G160" t="str">
            <v>XCD</v>
          </cell>
        </row>
        <row r="161">
          <cell r="B161" t="str">
            <v>Saint Vincent and Grenadines</v>
          </cell>
          <cell r="C161" t="str">
            <v>Saint-Vincent- et-les Grenadines</v>
          </cell>
          <cell r="D161" t="str">
            <v>San Vicente y Granadinas</v>
          </cell>
          <cell r="E161" t="str">
            <v>Сент-Винсент и Гренадины</v>
          </cell>
          <cell r="F161" t="str">
            <v>East Caribbean Dollar</v>
          </cell>
          <cell r="G161" t="str">
            <v>XCD</v>
          </cell>
        </row>
        <row r="162">
          <cell r="B162" t="str">
            <v>Samoa</v>
          </cell>
          <cell r="C162" t="str">
            <v>Samoa</v>
          </cell>
          <cell r="D162" t="str">
            <v>Samoa</v>
          </cell>
          <cell r="E162" t="str">
            <v>Самоа</v>
          </cell>
          <cell r="F162" t="str">
            <v>Samoan Tala</v>
          </cell>
          <cell r="G162" t="str">
            <v>WST</v>
          </cell>
        </row>
        <row r="163">
          <cell r="B163" t="str">
            <v>San Marino</v>
          </cell>
          <cell r="C163" t="str">
            <v>San Marino</v>
          </cell>
          <cell r="D163" t="str">
            <v>San Marino</v>
          </cell>
          <cell r="E163" t="str">
            <v>Сан - Марино</v>
          </cell>
          <cell r="F163" t="str">
            <v>Euro</v>
          </cell>
          <cell r="G163" t="str">
            <v>EUR</v>
          </cell>
        </row>
        <row r="164">
          <cell r="B164" t="str">
            <v>Sao Tome and Principe</v>
          </cell>
          <cell r="C164" t="str">
            <v>Sao Tomé et Principe</v>
          </cell>
          <cell r="D164" t="str">
            <v>Santo Tomé y Príncipe</v>
          </cell>
          <cell r="E164" t="str">
            <v>Сан-Томе и Принсипи</v>
          </cell>
          <cell r="F164" t="str">
            <v>Sao Tome and Principe Dobra</v>
          </cell>
          <cell r="G164" t="str">
            <v>STD</v>
          </cell>
        </row>
        <row r="165">
          <cell r="B165" t="str">
            <v>Saudi Arabia</v>
          </cell>
          <cell r="C165" t="str">
            <v>Arabie Saoudite</v>
          </cell>
          <cell r="D165" t="str">
            <v>Arabia Saudita</v>
          </cell>
          <cell r="E165" t="str">
            <v>Саудовская Аравия</v>
          </cell>
          <cell r="F165" t="str">
            <v>Saudi Riyal</v>
          </cell>
          <cell r="G165" t="str">
            <v>SAR</v>
          </cell>
        </row>
        <row r="166">
          <cell r="B166" t="str">
            <v>Senegal</v>
          </cell>
          <cell r="C166" t="str">
            <v>Sénégal</v>
          </cell>
          <cell r="D166" t="str">
            <v>Senegal</v>
          </cell>
          <cell r="E166" t="str">
            <v>Сенегал</v>
          </cell>
          <cell r="F166" t="str">
            <v>CFA Franc</v>
          </cell>
          <cell r="G166" t="str">
            <v>XOF</v>
          </cell>
        </row>
        <row r="167">
          <cell r="B167" t="str">
            <v>Serbia</v>
          </cell>
          <cell r="C167" t="str">
            <v>Serbie</v>
          </cell>
          <cell r="D167" t="str">
            <v>Serbia</v>
          </cell>
          <cell r="E167" t="str">
            <v>Сербия</v>
          </cell>
          <cell r="F167" t="str">
            <v>Dinar</v>
          </cell>
          <cell r="G167" t="str">
            <v>RSD</v>
          </cell>
        </row>
        <row r="168">
          <cell r="B168" t="str">
            <v>Seychelles</v>
          </cell>
          <cell r="C168" t="str">
            <v>Seychelles</v>
          </cell>
          <cell r="D168" t="str">
            <v>Seychelles</v>
          </cell>
          <cell r="E168" t="str">
            <v>Сейшельские острова</v>
          </cell>
          <cell r="F168" t="str">
            <v>Seychellois Rupee</v>
          </cell>
          <cell r="G168" t="str">
            <v>SCR</v>
          </cell>
        </row>
        <row r="169">
          <cell r="B169" t="str">
            <v>Sierra Leone</v>
          </cell>
          <cell r="C169" t="str">
            <v>Sierra Leone</v>
          </cell>
          <cell r="D169" t="str">
            <v>Sierra Leona</v>
          </cell>
          <cell r="E169" t="str">
            <v>Сьерра-Леоне</v>
          </cell>
          <cell r="F169" t="str">
            <v>Leone</v>
          </cell>
          <cell r="G169" t="str">
            <v>SLL</v>
          </cell>
        </row>
        <row r="170">
          <cell r="B170" t="str">
            <v>Singapore</v>
          </cell>
          <cell r="C170" t="str">
            <v>Singapour</v>
          </cell>
          <cell r="D170" t="str">
            <v>Singapur</v>
          </cell>
          <cell r="E170" t="str">
            <v>Сингапур</v>
          </cell>
          <cell r="F170" t="str">
            <v>Singapore Dollar</v>
          </cell>
          <cell r="G170" t="str">
            <v>SGD</v>
          </cell>
        </row>
        <row r="171">
          <cell r="B171" t="str">
            <v>Slovakia</v>
          </cell>
          <cell r="C171" t="str">
            <v>Slovaquie</v>
          </cell>
          <cell r="D171" t="str">
            <v>Eslovaquia</v>
          </cell>
          <cell r="E171" t="str">
            <v>Словакия</v>
          </cell>
          <cell r="F171" t="str">
            <v>Slovak Koruna</v>
          </cell>
          <cell r="G171" t="str">
            <v>SKK</v>
          </cell>
        </row>
        <row r="172">
          <cell r="B172" t="str">
            <v>Slovenia</v>
          </cell>
          <cell r="C172" t="str">
            <v>Slovénie</v>
          </cell>
          <cell r="D172" t="str">
            <v>Eslovenia</v>
          </cell>
          <cell r="E172" t="str">
            <v>Словения</v>
          </cell>
          <cell r="F172" t="str">
            <v>Euro</v>
          </cell>
          <cell r="G172" t="str">
            <v>EUR</v>
          </cell>
        </row>
        <row r="173">
          <cell r="B173" t="str">
            <v>Solomon Islands</v>
          </cell>
          <cell r="C173" t="str">
            <v>Îles Salomon</v>
          </cell>
          <cell r="D173" t="str">
            <v>islas Salomón</v>
          </cell>
          <cell r="E173" t="str">
            <v>Соломоновы Острова</v>
          </cell>
          <cell r="F173" t="str">
            <v>Solomon Islands Dollar</v>
          </cell>
          <cell r="G173" t="str">
            <v>SBD</v>
          </cell>
        </row>
        <row r="174">
          <cell r="B174" t="str">
            <v>Somalia</v>
          </cell>
          <cell r="C174" t="str">
            <v>Somalie</v>
          </cell>
          <cell r="D174" t="str">
            <v>Somalia</v>
          </cell>
          <cell r="E174" t="str">
            <v>Сомали</v>
          </cell>
          <cell r="F174" t="str">
            <v>Somali Shilling</v>
          </cell>
          <cell r="G174" t="str">
            <v>SOS</v>
          </cell>
        </row>
        <row r="175">
          <cell r="B175" t="str">
            <v>South Africa</v>
          </cell>
          <cell r="C175" t="str">
            <v>Afrique du Sud</v>
          </cell>
          <cell r="D175" t="str">
            <v>Sudáfrica</v>
          </cell>
          <cell r="E175" t="str">
            <v>ЮАР</v>
          </cell>
          <cell r="F175" t="str">
            <v>[Rand]</v>
          </cell>
          <cell r="G175" t="str">
            <v>ZAR</v>
          </cell>
        </row>
        <row r="176">
          <cell r="B176" t="str">
            <v>South Sudan</v>
          </cell>
          <cell r="C176" t="str">
            <v>Sud-Soudan</v>
          </cell>
          <cell r="D176" t="str">
            <v>Sudán del Sur</v>
          </cell>
          <cell r="E176" t="str">
            <v>Южный Судан</v>
          </cell>
          <cell r="F176" t="str">
            <v>Sudanese Pound</v>
          </cell>
          <cell r="G176" t="str">
            <v>SDG</v>
          </cell>
        </row>
        <row r="177">
          <cell r="B177" t="str">
            <v>Spain</v>
          </cell>
          <cell r="C177" t="str">
            <v>Espagne</v>
          </cell>
          <cell r="D177" t="str">
            <v>España</v>
          </cell>
          <cell r="E177" t="str">
            <v>Испания</v>
          </cell>
          <cell r="F177" t="str">
            <v>Euro</v>
          </cell>
          <cell r="G177" t="str">
            <v>EUR</v>
          </cell>
        </row>
        <row r="178">
          <cell r="B178" t="str">
            <v>Sri Lanka</v>
          </cell>
          <cell r="C178" t="str">
            <v>Sri Lanka</v>
          </cell>
          <cell r="D178" t="str">
            <v>Sri Lanka</v>
          </cell>
          <cell r="E178" t="str">
            <v>Шри Ланка</v>
          </cell>
          <cell r="F178" t="str">
            <v>Sri Lankan Rupee</v>
          </cell>
          <cell r="G178" t="str">
            <v>LKR</v>
          </cell>
        </row>
        <row r="179">
          <cell r="B179" t="str">
            <v>Sudan</v>
          </cell>
          <cell r="C179" t="str">
            <v>Soudan</v>
          </cell>
          <cell r="D179" t="str">
            <v>Sudán</v>
          </cell>
          <cell r="E179" t="str">
            <v>Судан</v>
          </cell>
          <cell r="F179" t="str">
            <v>Sudanese Pound</v>
          </cell>
          <cell r="G179" t="str">
            <v>SDG</v>
          </cell>
        </row>
        <row r="180">
          <cell r="B180" t="str">
            <v>Suriname</v>
          </cell>
          <cell r="C180" t="str">
            <v>Suriname</v>
          </cell>
          <cell r="D180" t="str">
            <v>Suriname</v>
          </cell>
          <cell r="E180" t="str">
            <v>Суринам</v>
          </cell>
          <cell r="F180" t="str">
            <v>Surinamese Dollar</v>
          </cell>
          <cell r="G180" t="str">
            <v>SRD</v>
          </cell>
        </row>
        <row r="181">
          <cell r="B181" t="str">
            <v>Swaziland</v>
          </cell>
          <cell r="C181" t="str">
            <v>Swaziland</v>
          </cell>
          <cell r="D181" t="str">
            <v>Swazilandia</v>
          </cell>
          <cell r="E181" t="str">
            <v>Свазиленд</v>
          </cell>
          <cell r="F181" t="str">
            <v>Lilangeni</v>
          </cell>
          <cell r="G181" t="str">
            <v>SZL</v>
          </cell>
        </row>
        <row r="182">
          <cell r="B182" t="str">
            <v>Sweden</v>
          </cell>
          <cell r="C182" t="str">
            <v>Suède</v>
          </cell>
          <cell r="D182" t="str">
            <v>Suecia</v>
          </cell>
          <cell r="E182" t="str">
            <v>Швеция</v>
          </cell>
          <cell r="F182" t="str">
            <v>Sweden Krona</v>
          </cell>
          <cell r="G182" t="str">
            <v>SEK</v>
          </cell>
        </row>
        <row r="183">
          <cell r="B183" t="str">
            <v>Switzerland</v>
          </cell>
          <cell r="C183" t="str">
            <v>Suisse</v>
          </cell>
          <cell r="D183" t="str">
            <v>Suiza</v>
          </cell>
          <cell r="E183" t="str">
            <v>Швейцария</v>
          </cell>
          <cell r="F183" t="str">
            <v>Swiss Franc</v>
          </cell>
          <cell r="G183" t="str">
            <v>CHF</v>
          </cell>
        </row>
        <row r="184">
          <cell r="B184" t="str">
            <v>Syrian Arab Republic</v>
          </cell>
          <cell r="C184" t="str">
            <v>République arabe syrienne</v>
          </cell>
          <cell r="D184" t="str">
            <v>República Árabe Siria</v>
          </cell>
          <cell r="E184" t="str">
            <v>Сирийская Арабская Республика</v>
          </cell>
          <cell r="F184" t="str">
            <v>Syrian Pound</v>
          </cell>
          <cell r="G184" t="str">
            <v>SYP</v>
          </cell>
        </row>
        <row r="185">
          <cell r="B185" t="str">
            <v>Taiwan</v>
          </cell>
          <cell r="C185" t="str">
            <v>Taiwan</v>
          </cell>
          <cell r="D185" t="str">
            <v>Taiwan</v>
          </cell>
          <cell r="E185" t="str">
            <v>Тайвань</v>
          </cell>
          <cell r="F185" t="str">
            <v>New Taiwan Dollar</v>
          </cell>
          <cell r="G185" t="str">
            <v>TWD</v>
          </cell>
        </row>
        <row r="186">
          <cell r="B186" t="str">
            <v>Tajikistan</v>
          </cell>
          <cell r="C186" t="str">
            <v>Tadjikistan</v>
          </cell>
          <cell r="D186" t="str">
            <v>Tayikistán</v>
          </cell>
          <cell r="E186" t="str">
            <v>Таджикистан</v>
          </cell>
          <cell r="F186" t="str">
            <v>Tajikistani Somoni</v>
          </cell>
          <cell r="G186" t="str">
            <v>TJS</v>
          </cell>
        </row>
        <row r="187">
          <cell r="B187" t="str">
            <v>Tanzania (United Republic)</v>
          </cell>
          <cell r="C187" t="str">
            <v>Tanzanie ( République-Unie )</v>
          </cell>
          <cell r="D187" t="str">
            <v>Tanzania ( República Unida )</v>
          </cell>
          <cell r="E187" t="str">
            <v>Танзания (Объединенная Республика )</v>
          </cell>
          <cell r="F187" t="str">
            <v>Tanzanian Shilling</v>
          </cell>
          <cell r="G187" t="str">
            <v>TZS</v>
          </cell>
        </row>
        <row r="188">
          <cell r="B188" t="str">
            <v>Thailand</v>
          </cell>
          <cell r="C188" t="str">
            <v>Thaïlande</v>
          </cell>
          <cell r="D188" t="str">
            <v>Tailandia</v>
          </cell>
          <cell r="E188" t="str">
            <v>Таиланд</v>
          </cell>
          <cell r="F188" t="str">
            <v>Baht</v>
          </cell>
          <cell r="G188" t="str">
            <v>THB</v>
          </cell>
        </row>
        <row r="189">
          <cell r="B189" t="str">
            <v>Timor-Leste</v>
          </cell>
          <cell r="C189" t="str">
            <v>Timor -Leste</v>
          </cell>
          <cell r="D189" t="str">
            <v>Timor- Leste</v>
          </cell>
          <cell r="E189" t="str">
            <v>Тимор-Лешти</v>
          </cell>
          <cell r="F189" t="str">
            <v>United States Dollar</v>
          </cell>
          <cell r="G189" t="str">
            <v>USD</v>
          </cell>
        </row>
        <row r="190">
          <cell r="B190" t="str">
            <v>Togo</v>
          </cell>
          <cell r="C190" t="str">
            <v>Togo</v>
          </cell>
          <cell r="D190" t="str">
            <v>Togo</v>
          </cell>
          <cell r="E190" t="str">
            <v>Того</v>
          </cell>
          <cell r="F190" t="str">
            <v>CFA Franc</v>
          </cell>
          <cell r="G190" t="str">
            <v>XOF</v>
          </cell>
        </row>
        <row r="191">
          <cell r="B191" t="str">
            <v>Tonga</v>
          </cell>
          <cell r="C191" t="str">
            <v>Tonga</v>
          </cell>
          <cell r="D191" t="str">
            <v>Tonga</v>
          </cell>
          <cell r="E191" t="str">
            <v>Тонга</v>
          </cell>
          <cell r="F191" t="str">
            <v>Paanga</v>
          </cell>
          <cell r="G191" t="str">
            <v>TOP</v>
          </cell>
        </row>
        <row r="192">
          <cell r="B192" t="str">
            <v>Trinidad and Tobago</v>
          </cell>
          <cell r="C192" t="str">
            <v>Trinité-et- Tobago</v>
          </cell>
          <cell r="D192" t="str">
            <v>Trinidad y Tobago</v>
          </cell>
          <cell r="E192" t="str">
            <v>Тринидад и Тобаго</v>
          </cell>
          <cell r="F192" t="str">
            <v>Trinidad and Tobago Dollar</v>
          </cell>
          <cell r="G192" t="str">
            <v>TTD</v>
          </cell>
        </row>
        <row r="193">
          <cell r="B193" t="str">
            <v>Tunisia</v>
          </cell>
          <cell r="C193" t="str">
            <v>Tunisie</v>
          </cell>
          <cell r="D193" t="str">
            <v>Túnez</v>
          </cell>
          <cell r="E193" t="str">
            <v>Тунис</v>
          </cell>
          <cell r="F193" t="str">
            <v>Tunisian Dinar</v>
          </cell>
          <cell r="G193" t="str">
            <v>TND</v>
          </cell>
        </row>
        <row r="194">
          <cell r="B194" t="str">
            <v>Turkey</v>
          </cell>
          <cell r="C194" t="str">
            <v>Turquie</v>
          </cell>
          <cell r="D194" t="str">
            <v>Turquía</v>
          </cell>
          <cell r="E194" t="str">
            <v>Турция</v>
          </cell>
          <cell r="F194" t="str">
            <v>Turkish New Lira</v>
          </cell>
          <cell r="G194" t="str">
            <v>TRY</v>
          </cell>
        </row>
        <row r="195">
          <cell r="B195" t="str">
            <v>Turkmenistan</v>
          </cell>
          <cell r="C195" t="str">
            <v>Turkménistan</v>
          </cell>
          <cell r="D195" t="str">
            <v>Turkmenistán</v>
          </cell>
          <cell r="E195" t="str">
            <v>Туркменистан</v>
          </cell>
          <cell r="F195" t="str">
            <v>Turkmen Manat</v>
          </cell>
          <cell r="G195" t="str">
            <v>TMM</v>
          </cell>
        </row>
        <row r="196">
          <cell r="B196" t="str">
            <v>Tuvalu</v>
          </cell>
          <cell r="C196" t="str">
            <v>Tuvalu</v>
          </cell>
          <cell r="D196" t="str">
            <v>Tuvalu</v>
          </cell>
          <cell r="E196" t="str">
            <v>Тувалу</v>
          </cell>
          <cell r="F196" t="str">
            <v>Australian Dollar</v>
          </cell>
          <cell r="G196" t="str">
            <v>AUD</v>
          </cell>
        </row>
        <row r="197">
          <cell r="B197" t="str">
            <v>Uganda</v>
          </cell>
          <cell r="C197" t="str">
            <v>Ouganda</v>
          </cell>
          <cell r="D197" t="str">
            <v>Uganda</v>
          </cell>
          <cell r="E197" t="str">
            <v>Уганда</v>
          </cell>
          <cell r="F197" t="str">
            <v>Ugandan Shilling</v>
          </cell>
          <cell r="G197" t="str">
            <v>UGX</v>
          </cell>
        </row>
        <row r="198">
          <cell r="B198" t="str">
            <v>Ukraine</v>
          </cell>
          <cell r="C198" t="str">
            <v>Ukraine</v>
          </cell>
          <cell r="D198" t="str">
            <v>Ucrania</v>
          </cell>
          <cell r="E198" t="str">
            <v>Украина</v>
          </cell>
          <cell r="F198" t="str">
            <v>Hryvnia</v>
          </cell>
          <cell r="G198" t="str">
            <v>UAH</v>
          </cell>
        </row>
        <row r="199">
          <cell r="B199" t="str">
            <v>United Arab Emirates</v>
          </cell>
          <cell r="C199" t="str">
            <v>Émirats arabes unis</v>
          </cell>
          <cell r="D199" t="str">
            <v>Emiratos Árabes Unidos</v>
          </cell>
          <cell r="E199" t="str">
            <v>Объединенные Арабские Эмираты</v>
          </cell>
          <cell r="F199" t="str">
            <v>UAE Dirham</v>
          </cell>
          <cell r="G199" t="str">
            <v>AED</v>
          </cell>
        </row>
        <row r="200">
          <cell r="B200" t="str">
            <v>United Kingdom</v>
          </cell>
          <cell r="C200" t="str">
            <v>Royaume-Uni</v>
          </cell>
          <cell r="D200" t="str">
            <v>Reino Unido</v>
          </cell>
          <cell r="E200" t="str">
            <v>Великобритания</v>
          </cell>
          <cell r="F200" t="str">
            <v>Pound Sterling</v>
          </cell>
          <cell r="G200" t="str">
            <v>GBP</v>
          </cell>
        </row>
        <row r="201">
          <cell r="B201" t="str">
            <v>United States</v>
          </cell>
          <cell r="C201" t="str">
            <v>États-Unis</v>
          </cell>
          <cell r="D201" t="str">
            <v>Estados Unidos</v>
          </cell>
          <cell r="E201" t="str">
            <v>США</v>
          </cell>
          <cell r="F201" t="str">
            <v>United States Dollar</v>
          </cell>
          <cell r="G201" t="str">
            <v>USD</v>
          </cell>
        </row>
        <row r="202">
          <cell r="B202" t="str">
            <v>Uruguay</v>
          </cell>
          <cell r="C202" t="str">
            <v>Uruguay</v>
          </cell>
          <cell r="D202" t="str">
            <v>Uruguay</v>
          </cell>
          <cell r="E202" t="str">
            <v>Уругвай</v>
          </cell>
          <cell r="F202" t="str">
            <v>Uruguayan Peso</v>
          </cell>
          <cell r="G202" t="str">
            <v>UYU</v>
          </cell>
        </row>
        <row r="203">
          <cell r="B203" t="str">
            <v>Uzbekistan</v>
          </cell>
          <cell r="C203" t="str">
            <v>Ouzbékistan</v>
          </cell>
          <cell r="D203" t="str">
            <v>Uzbekistán</v>
          </cell>
          <cell r="E203" t="str">
            <v>Узбекистан</v>
          </cell>
          <cell r="F203" t="str">
            <v>Uzbekistani Som</v>
          </cell>
          <cell r="G203" t="str">
            <v>UZS</v>
          </cell>
        </row>
        <row r="204">
          <cell r="B204" t="str">
            <v>Vanuatu</v>
          </cell>
          <cell r="C204" t="str">
            <v>Vanuatu</v>
          </cell>
          <cell r="D204" t="str">
            <v>Vanuatu</v>
          </cell>
          <cell r="E204" t="str">
            <v>Вануату</v>
          </cell>
          <cell r="F204" t="str">
            <v>Vanuatu Vatu</v>
          </cell>
          <cell r="G204" t="str">
            <v>VUV</v>
          </cell>
        </row>
        <row r="205">
          <cell r="B205" t="str">
            <v>Venezuela</v>
          </cell>
          <cell r="C205" t="str">
            <v>Venezuela</v>
          </cell>
          <cell r="D205" t="str">
            <v>Venezuela</v>
          </cell>
          <cell r="E205" t="str">
            <v>Венесуэла</v>
          </cell>
          <cell r="F205" t="str">
            <v>Venezuelan Bolivar</v>
          </cell>
          <cell r="G205" t="str">
            <v>VEB</v>
          </cell>
        </row>
        <row r="206">
          <cell r="B206" t="str">
            <v>Viet Nam</v>
          </cell>
          <cell r="C206" t="str">
            <v>Viet Nam</v>
          </cell>
          <cell r="D206" t="str">
            <v>Viet Nam</v>
          </cell>
          <cell r="E206" t="str">
            <v>Вьетнам</v>
          </cell>
          <cell r="F206" t="str">
            <v>Vietnamese Dong</v>
          </cell>
          <cell r="G206" t="str">
            <v>VND</v>
          </cell>
        </row>
        <row r="207">
          <cell r="B207" t="str">
            <v>Wallis and Futuna Islands</v>
          </cell>
          <cell r="C207" t="str">
            <v>Wallis -et-Futuna</v>
          </cell>
          <cell r="D207" t="str">
            <v>Islas Wallis y Futuna</v>
          </cell>
          <cell r="E207" t="str">
            <v>Острова Уоллис и Футуна</v>
          </cell>
          <cell r="F207" t="str">
            <v>CFP Franc</v>
          </cell>
          <cell r="G207" t="str">
            <v>XPF</v>
          </cell>
        </row>
        <row r="208">
          <cell r="B208" t="str">
            <v>Yemen</v>
          </cell>
          <cell r="C208" t="str">
            <v>Yémen</v>
          </cell>
          <cell r="D208" t="str">
            <v>Yemen</v>
          </cell>
          <cell r="E208" t="str">
            <v>Йемен</v>
          </cell>
          <cell r="F208" t="str">
            <v>Yemini Rial</v>
          </cell>
          <cell r="G208" t="str">
            <v>YER</v>
          </cell>
        </row>
        <row r="209">
          <cell r="B209" t="str">
            <v>Zambia</v>
          </cell>
          <cell r="C209" t="str">
            <v>Zambie</v>
          </cell>
          <cell r="D209" t="str">
            <v>Zambia</v>
          </cell>
          <cell r="E209" t="str">
            <v>Замбия</v>
          </cell>
          <cell r="F209" t="str">
            <v>Zambia Kwacha</v>
          </cell>
          <cell r="G209" t="str">
            <v>ZMK</v>
          </cell>
        </row>
        <row r="210">
          <cell r="B210" t="str">
            <v>Zanzibar</v>
          </cell>
          <cell r="C210" t="str">
            <v>Zanzibar</v>
          </cell>
          <cell r="D210" t="str">
            <v>Zanzibar</v>
          </cell>
          <cell r="E210" t="str">
            <v>Занзибар</v>
          </cell>
          <cell r="F210" t="str">
            <v>Tanzanian Shilling</v>
          </cell>
          <cell r="G210" t="str">
            <v>TZS</v>
          </cell>
        </row>
        <row r="211">
          <cell r="B211" t="str">
            <v>Zimbabwe</v>
          </cell>
          <cell r="C211" t="str">
            <v>Zimbabwe</v>
          </cell>
          <cell r="D211" t="str">
            <v>Zimbabue</v>
          </cell>
          <cell r="E211" t="str">
            <v>Зимбабве</v>
          </cell>
          <cell r="F211" t="str">
            <v>Zimbabwean Dollar</v>
          </cell>
          <cell r="G211" t="str">
            <v>ZWD</v>
          </cell>
        </row>
        <row r="212">
          <cell r="B212" t="str">
            <v>Multicountry Africa (RMCC)</v>
          </cell>
          <cell r="C212" t="str">
            <v>Multicountry Africa (RMCC)</v>
          </cell>
          <cell r="D212" t="str">
            <v>Multicountry Africa (RMCC)</v>
          </cell>
          <cell r="E212" t="str">
            <v>Multicountry Africa (RMCC)</v>
          </cell>
          <cell r="F212" t="str">
            <v>U.S Dollar</v>
          </cell>
          <cell r="G212" t="str">
            <v>USD</v>
          </cell>
        </row>
        <row r="213">
          <cell r="B213" t="str">
            <v>Multicountry Africa (SADC)</v>
          </cell>
          <cell r="C213" t="str">
            <v>Multicountry Africa (SADC)</v>
          </cell>
          <cell r="D213" t="str">
            <v>Multicountry Africa (SADC)</v>
          </cell>
          <cell r="E213" t="str">
            <v>Multicountry Africa (SADC)</v>
          </cell>
          <cell r="F213" t="str">
            <v>U.S Dollar</v>
          </cell>
          <cell r="G213" t="str">
            <v>USD</v>
          </cell>
        </row>
        <row r="214">
          <cell r="B214" t="str">
            <v>Multicountry Africa (West Africa Corridor Program)</v>
          </cell>
          <cell r="C214" t="str">
            <v>Multicountry Africa (West Africa Corridor Program)</v>
          </cell>
          <cell r="D214" t="str">
            <v>Multicountry Africa (West Africa Corridor Program)</v>
          </cell>
          <cell r="E214" t="str">
            <v>Multicountry Africa (West Africa Corridor Program)</v>
          </cell>
          <cell r="F214" t="str">
            <v>U.S Dollar</v>
          </cell>
          <cell r="G214" t="str">
            <v>USD</v>
          </cell>
        </row>
        <row r="215">
          <cell r="B215" t="str">
            <v>Multicountry Americas (Andean)</v>
          </cell>
          <cell r="C215" t="str">
            <v>Multicountry Americas (Andean)</v>
          </cell>
          <cell r="D215" t="str">
            <v>Multicountry Americas (Andean)</v>
          </cell>
          <cell r="E215" t="str">
            <v>Multicountry Americas (Andean)</v>
          </cell>
          <cell r="F215" t="str">
            <v>U.S Dollar</v>
          </cell>
          <cell r="G215" t="str">
            <v>USD</v>
          </cell>
        </row>
        <row r="216">
          <cell r="B216" t="str">
            <v>Multicountry Americas (CARICOM / PANCAP)</v>
          </cell>
          <cell r="C216" t="str">
            <v>Multicountry Americas (CARICOM / PANCAP)</v>
          </cell>
          <cell r="D216" t="str">
            <v>Multicountry Americas (CARICOM / PANCAP)</v>
          </cell>
          <cell r="E216" t="str">
            <v>Multicountry Americas (CARICOM / PANCAP)</v>
          </cell>
          <cell r="F216" t="str">
            <v>U.S Dollar</v>
          </cell>
          <cell r="G216" t="str">
            <v>USD</v>
          </cell>
        </row>
        <row r="217">
          <cell r="B217" t="str">
            <v>Multicountry Americas (COPRECOS)</v>
          </cell>
          <cell r="C217" t="str">
            <v>Multicountry Americas (COPRECOS)</v>
          </cell>
          <cell r="D217" t="str">
            <v>Multicountry Americas (COPRECOS)</v>
          </cell>
          <cell r="E217" t="str">
            <v>Multicountry Americas (COPRECOS)</v>
          </cell>
          <cell r="F217" t="str">
            <v>U.S Dollar</v>
          </cell>
          <cell r="G217" t="str">
            <v>USD</v>
          </cell>
        </row>
        <row r="218">
          <cell r="B218" t="str">
            <v>Multicountry Americas (CRN+)</v>
          </cell>
          <cell r="C218" t="str">
            <v>Multicountry Americas (CRN+)</v>
          </cell>
          <cell r="D218" t="str">
            <v>Multicountry Americas (CRN+)</v>
          </cell>
          <cell r="E218" t="str">
            <v>Multicountry Americas (CRN+)</v>
          </cell>
          <cell r="F218" t="str">
            <v>U.S Dollar</v>
          </cell>
          <cell r="G218" t="str">
            <v>USD</v>
          </cell>
        </row>
        <row r="219">
          <cell r="B219" t="str">
            <v>Multicountry Americas (Meso)</v>
          </cell>
          <cell r="C219" t="str">
            <v>Multicountry Americas (Meso)</v>
          </cell>
          <cell r="D219" t="str">
            <v>Multicountry Americas (Meso)</v>
          </cell>
          <cell r="E219" t="str">
            <v>Multicountry Americas (Meso)</v>
          </cell>
          <cell r="F219" t="str">
            <v>U.S Dollar</v>
          </cell>
          <cell r="G219" t="str">
            <v>USD</v>
          </cell>
        </row>
        <row r="220">
          <cell r="B220" t="str">
            <v>Multicountry Americas (OECS)</v>
          </cell>
          <cell r="C220" t="str">
            <v>Multicountry Americas (OECS)</v>
          </cell>
          <cell r="D220" t="str">
            <v>Multicountry Americas (OECS)</v>
          </cell>
          <cell r="E220" t="str">
            <v>Multicountry Americas (OECS)</v>
          </cell>
          <cell r="F220" t="str">
            <v>U.S Dollar</v>
          </cell>
          <cell r="G220" t="str">
            <v>USD</v>
          </cell>
        </row>
        <row r="221">
          <cell r="B221" t="str">
            <v>Multicountry Americas (REDCA+)</v>
          </cell>
          <cell r="C221" t="str">
            <v>Multicountry Americas (REDCA+)</v>
          </cell>
          <cell r="D221" t="str">
            <v>Multicountry Americas (REDCA+)</v>
          </cell>
          <cell r="E221" t="str">
            <v>Multicountry Americas (REDCA+)</v>
          </cell>
          <cell r="F221" t="str">
            <v>U.S Dollar</v>
          </cell>
          <cell r="G221" t="str">
            <v>USD</v>
          </cell>
        </row>
        <row r="222">
          <cell r="B222" t="str">
            <v>Multicountry Americas (REDTRASEX)</v>
          </cell>
          <cell r="C222" t="str">
            <v>Multicountry Americas (REDTRASEX)</v>
          </cell>
          <cell r="D222" t="str">
            <v>Multicountry Americas (REDTRASEX)</v>
          </cell>
          <cell r="E222" t="str">
            <v>Multicountry Americas (REDTRASEX)</v>
          </cell>
          <cell r="F222" t="str">
            <v>U.S Dollar</v>
          </cell>
          <cell r="G222" t="str">
            <v>USD</v>
          </cell>
        </row>
        <row r="223">
          <cell r="B223" t="str">
            <v>Multicountry East Asia and Pacific (APN+)</v>
          </cell>
          <cell r="C223" t="str">
            <v>Multicountry East Asia and Pacific (APN+)</v>
          </cell>
          <cell r="D223" t="str">
            <v>Multicountry East Asia and Pacific (APN+)</v>
          </cell>
          <cell r="E223" t="str">
            <v>Multicountry East Asia and Pacific (APN+)</v>
          </cell>
          <cell r="F223" t="str">
            <v>U.S Dollar</v>
          </cell>
          <cell r="G223" t="str">
            <v>USD</v>
          </cell>
        </row>
        <row r="224">
          <cell r="B224" t="str">
            <v>Multicountry East Asia and Pacific (ISEAN-HIVOS)</v>
          </cell>
          <cell r="C224" t="str">
            <v>Multicountry East Asia and Pacific (ISEAN-HIVOS)</v>
          </cell>
          <cell r="D224" t="str">
            <v>Multicountry East Asia and Pacific (ISEAN-HIVOS)</v>
          </cell>
          <cell r="E224" t="str">
            <v>Multicountry East Asia and Pacific (ISEAN-HIVOS)</v>
          </cell>
          <cell r="F224" t="str">
            <v>U.S Dollar</v>
          </cell>
          <cell r="G224" t="str">
            <v>USD</v>
          </cell>
        </row>
        <row r="225">
          <cell r="B225" t="str">
            <v>Multicountry East Asia and Pacific (RAI)</v>
          </cell>
          <cell r="C225" t="str">
            <v>Multicountry East Asia and Pacific (RAI)</v>
          </cell>
          <cell r="D225" t="str">
            <v>Multicountry East Asia and Pacific (RAI)</v>
          </cell>
          <cell r="E225" t="str">
            <v>Multicountry East Asia and Pacific (RAI)</v>
          </cell>
          <cell r="F225" t="str">
            <v>U.S Dollar</v>
          </cell>
          <cell r="G225" t="str">
            <v>USD</v>
          </cell>
        </row>
        <row r="226">
          <cell r="B226" t="str">
            <v>Multicountry Eastern Europe - Central Asia (EHRN)</v>
          </cell>
          <cell r="C226" t="str">
            <v>Multicountry Eastern Europe - Central Asia (EHRN)</v>
          </cell>
          <cell r="D226" t="str">
            <v>Multicountry Eastern Europe - Central Asia (EHRN)</v>
          </cell>
          <cell r="E226" t="str">
            <v>Multicountry Eastern Europe - Central Asia (EHRN)</v>
          </cell>
          <cell r="F226" t="str">
            <v>U.S Dollar</v>
          </cell>
          <cell r="G226" t="str">
            <v>USD</v>
          </cell>
        </row>
        <row r="227">
          <cell r="B227" t="str">
            <v>Multicountry Middle East - North Africa (MENAHRA)</v>
          </cell>
          <cell r="C227" t="str">
            <v>Multicountry Middle East - North Africa (MENAHRA)</v>
          </cell>
          <cell r="D227" t="str">
            <v>Multicountry Middle East - North Africa (MENAHRA)</v>
          </cell>
          <cell r="E227" t="str">
            <v>Multicountry Middle East - North Africa (MENAHRA)</v>
          </cell>
          <cell r="F227" t="str">
            <v>U.S Dollar</v>
          </cell>
          <cell r="G227" t="str">
            <v>USD</v>
          </cell>
        </row>
        <row r="228">
          <cell r="B228" t="str">
            <v>Multicountry South Asia</v>
          </cell>
          <cell r="C228" t="str">
            <v>Multicountry South Asia</v>
          </cell>
          <cell r="D228" t="str">
            <v>Multicountry South Asia</v>
          </cell>
          <cell r="E228" t="str">
            <v>Multicountry South Asia</v>
          </cell>
          <cell r="F228" t="str">
            <v>U.S Dollar</v>
          </cell>
          <cell r="G228" t="str">
            <v>USD</v>
          </cell>
        </row>
        <row r="229">
          <cell r="B229" t="str">
            <v>Multicountry Western Pacific</v>
          </cell>
          <cell r="C229" t="str">
            <v>Multicountry Western Pacific</v>
          </cell>
          <cell r="D229" t="str">
            <v>Multicountry Western Pacific</v>
          </cell>
          <cell r="E229" t="str">
            <v>Multicountry Western Pacific</v>
          </cell>
          <cell r="F229" t="str">
            <v>U.S Dollar</v>
          </cell>
          <cell r="G229" t="str">
            <v>USD</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ow r="147">
          <cell r="A147" t="str">
            <v>Exchange rate
(to grant currency)</v>
          </cell>
        </row>
      </sheetData>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 log"/>
      <sheetName val="Instructions"/>
      <sheetName val="Setup"/>
      <sheetName val="Detailed Budget"/>
      <sheetName val="Assumptions TRC"/>
      <sheetName val="Assumptions HR"/>
      <sheetName val="Assumptions Other"/>
      <sheetName val="Budget Summary"/>
      <sheetName val="Rank unique Mod-Int-PR"/>
      <sheetName val="Concept Note Module Budget"/>
      <sheetName val="Country"/>
      <sheetName val="Recipient"/>
      <sheetName val="Currencies"/>
      <sheetName val="Assumptions"/>
      <sheetName val="CatCmp"/>
      <sheetName val="CatModules"/>
      <sheetName val="ModInCmp"/>
      <sheetName val="CatInt"/>
      <sheetName val="Budget Lines"/>
      <sheetName val="ActivityConcat"/>
      <sheetName val="Translations"/>
      <sheetName val="CostGroup"/>
      <sheetName val="Cost Inputs"/>
      <sheetName val="X-Pivot-Tables"/>
      <sheetName val="Лист1"/>
      <sheetName val="Категорія витрат"/>
      <sheetName val="Налаштування"/>
      <sheetName val="Законы распределения"/>
      <sheetName val="Додаток 3._Бюджет_Адмін"/>
      <sheetName val="Додаток 3._Бюджет детальний ПР"/>
      <sheetName val="Напрямки конкурса"/>
      <sheetName val="Категорія витрат в напрямках"/>
      <sheetName val="Сводная для рабочего плана"/>
      <sheetName val="Додаток 3.Бюджет проекту"/>
      <sheetName val="Додаток 3.1 Бюджет проекту А "/>
      <sheetName val="Додаток 3.2 Бюджет проекту М"/>
      <sheetName val="Додаток 3.5. Прогноз ТМЦ"/>
      <sheetName val="Додаток 3. Бюджет проекту"/>
      <sheetName val="Додаток 3.4. Робочий план"/>
      <sheetName val="Програмний персонал проекту"/>
      <sheetName val="Функціонал в проекті"/>
      <sheetName val="ПОРІВНЯННЯ"/>
    </sheetNames>
    <sheetDataSet>
      <sheetData sheetId="0">
        <row r="1">
          <cell r="A1" t="str">
            <v>Категорія витрат (1)</v>
          </cell>
        </row>
      </sheetData>
      <sheetData sheetId="1"/>
      <sheetData sheetId="2"/>
      <sheetData sheetId="3"/>
      <sheetData sheetId="4"/>
      <sheetData sheetId="5"/>
      <sheetData sheetId="6"/>
      <sheetData sheetId="7"/>
      <sheetData sheetId="8"/>
      <sheetData sheetId="9">
        <row r="1">
          <cell r="A1" t="str">
            <v>CatModRowNbr</v>
          </cell>
        </row>
      </sheetData>
      <sheetData sheetId="10"/>
      <sheetData sheetId="11"/>
      <sheetData sheetId="12"/>
      <sheetData sheetId="13"/>
      <sheetData sheetId="14"/>
      <sheetData sheetId="15"/>
      <sheetData sheetId="16">
        <row r="1">
          <cell r="A1" t="str">
            <v>CatModRowNbr</v>
          </cell>
        </row>
        <row r="2">
          <cell r="A2">
            <v>2</v>
          </cell>
          <cell r="C2" t="str">
            <v>Prevention programs for general population</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16</v>
          </cell>
        </row>
        <row r="14">
          <cell r="A14">
            <v>17</v>
          </cell>
        </row>
        <row r="15">
          <cell r="A15">
            <v>18</v>
          </cell>
        </row>
        <row r="16">
          <cell r="A16">
            <v>19</v>
          </cell>
        </row>
        <row r="17">
          <cell r="A17">
            <v>20</v>
          </cell>
        </row>
        <row r="18">
          <cell r="A18">
            <v>21</v>
          </cell>
        </row>
        <row r="19">
          <cell r="A19">
            <v>22</v>
          </cell>
        </row>
        <row r="20">
          <cell r="A20">
            <v>23</v>
          </cell>
        </row>
        <row r="21">
          <cell r="A21">
            <v>24</v>
          </cell>
        </row>
        <row r="22">
          <cell r="A22">
            <v>25</v>
          </cell>
        </row>
        <row r="23">
          <cell r="A23">
            <v>26</v>
          </cell>
        </row>
        <row r="24">
          <cell r="A24">
            <v>27</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sheetData>
      <sheetData sheetId="17">
        <row r="1">
          <cell r="A1" t="str">
            <v>Категорія витрат (1)</v>
          </cell>
        </row>
      </sheetData>
      <sheetData sheetId="18"/>
      <sheetData sheetId="19"/>
      <sheetData sheetId="20"/>
      <sheetData sheetId="21"/>
      <sheetData sheetId="22"/>
      <sheetData sheetId="23"/>
      <sheetData sheetId="24" refreshError="1"/>
      <sheetData sheetId="25">
        <row r="1">
          <cell r="A1" t="str">
            <v>Категорія витрат (1)</v>
          </cell>
        </row>
      </sheetData>
      <sheetData sheetId="26"/>
      <sheetData sheetId="27"/>
      <sheetData sheetId="28"/>
      <sheetData sheetId="29"/>
      <sheetData sheetId="30"/>
      <sheetData sheetId="31"/>
      <sheetData sheetId="32"/>
      <sheetData sheetId="33">
        <row r="1">
          <cell r="A1" t="str">
            <v>CatModRowNbr</v>
          </cell>
        </row>
      </sheetData>
      <sheetData sheetId="34">
        <row r="1">
          <cell r="A1" t="str">
            <v>CatModRowNbr</v>
          </cell>
        </row>
      </sheetData>
      <sheetData sheetId="35"/>
      <sheetData sheetId="36"/>
      <sheetData sheetId="37"/>
      <sheetData sheetId="38"/>
      <sheetData sheetId="39"/>
      <sheetData sheetId="40">
        <row r="1">
          <cell r="A1" t="str">
            <v>CatModRowNbr</v>
          </cell>
        </row>
      </sheetData>
      <sheetData sheetId="41">
        <row r="1">
          <cell r="A1" t="str">
            <v>CatModRowNbr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а сторінка РП+Бюджет"/>
      <sheetName val="Робочий план та бюджет_детально"/>
      <sheetName val="Розрахунок вартості проекту"/>
      <sheetName val="Розрахунок траншів"/>
      <sheetName val="Титульний лист"/>
      <sheetName val="Інвентарний лист"/>
      <sheetName val="Список операцій 1 звіт "/>
      <sheetName val="Список операцій 2 звіт"/>
      <sheetName val="Список операцій 3 звіт"/>
      <sheetName val="Список операцій 4 звіт"/>
      <sheetName val="Контрагенти 1 звіт "/>
      <sheetName val="Контрагенти 2 звіт"/>
      <sheetName val="Контрагенти 3 звіт "/>
      <sheetName val="Контрагенти 4 звіт "/>
      <sheetName val="Список операцій 5 звіт "/>
      <sheetName val="Список операцій 6 звіт"/>
      <sheetName val="Контрагенти 5 звіт "/>
      <sheetName val="Контрагенти 6 звіт "/>
      <sheetName val="Категорії бюджету"/>
      <sheetName val="Вартість 2014"/>
      <sheetName val="лінії робочого плану"/>
      <sheetName val="категорії витрат"/>
      <sheetName val="Лист1"/>
      <sheetName val="Аркуш1"/>
      <sheetName val="Відносин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3" t="str">
            <v>ПП</v>
          </cell>
        </row>
        <row r="4">
          <cell r="A4" t="str">
            <v>АВ</v>
          </cell>
        </row>
      </sheetData>
      <sheetData sheetId="21"/>
      <sheetData sheetId="22"/>
      <sheetData sheetId="23"/>
      <sheetData sheetId="24">
        <row r="1">
          <cell r="A1" t="str">
            <v>ТВ</v>
          </cell>
        </row>
        <row r="2">
          <cell r="A2" t="str">
            <v>ТВ (інв)</v>
          </cell>
        </row>
        <row r="3">
          <cell r="A3" t="str">
            <v>ЦПВ (послуги)</v>
          </cell>
        </row>
        <row r="4">
          <cell r="A4" t="str">
            <v>ЦПВ (роботи)</v>
          </cell>
        </row>
        <row r="5">
          <cell r="A5" t="str">
            <v>ФОП (послуги)</v>
          </cell>
        </row>
        <row r="6">
          <cell r="A6" t="str">
            <v>ФОП (роботи)</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тегорія витрат"/>
      <sheetName val="Лист11"/>
      <sheetName val="Дані про організацію"/>
      <sheetName val="Напрямки конкурса"/>
      <sheetName val="Лист1"/>
      <sheetName val="Додаток 3.0 Напрямки орг-ції"/>
      <sheetName val="К Q1"/>
      <sheetName val="К Q2"/>
      <sheetName val="К Q3"/>
      <sheetName val="К Q4"/>
      <sheetName val="К Q5"/>
      <sheetName val="К Q6"/>
      <sheetName val="К Q7"/>
      <sheetName val="К Q8"/>
      <sheetName val="B Q1"/>
      <sheetName val="B Q2"/>
      <sheetName val="B Q3"/>
      <sheetName val="B Q4"/>
      <sheetName val="B Q5"/>
      <sheetName val="B Q6"/>
      <sheetName val="B Q7"/>
      <sheetName val="B Q8"/>
      <sheetName val="BQ1R6"/>
      <sheetName val="BQ2R6"/>
      <sheetName val="BQ3R6 1"/>
      <sheetName val="BQ1R10"/>
      <sheetName val="BQ2R10"/>
      <sheetName val="BQ3R10 1"/>
      <sheetName val="Додаток 3.1 Бюджет загальний "/>
      <sheetName val="Додаток 3.1.1 Бюджет 2012 "/>
      <sheetName val="Додаток 3.1.2 Бюджет 2013 "/>
      <sheetName val="Раунд 6 и Раунд 10"/>
      <sheetName val="R10"/>
      <sheetName val="2013"/>
      <sheetName val="2012"/>
      <sheetName val="Бюджет 24"/>
      <sheetName val="Бюджет "/>
      <sheetName val="Деньги"/>
      <sheetName val="%"/>
      <sheetName val="Количество"/>
      <sheetName val="Додаток 3.2 РП_Бюджет детальний"/>
      <sheetName val="Додаток 3.3. Прогноз ТМЦ"/>
      <sheetName val="Додаток 3.4. Робочий план"/>
      <sheetName val="Налаштування"/>
      <sheetName val="Законы распределения"/>
      <sheetName val="Додаток 3._Бюджет_Адмін"/>
      <sheetName val="Додаток 3._Бюджет детальний ПР"/>
      <sheetName val="Категорія витрат в напрямках"/>
      <sheetName val="Сводная для рабочего плана"/>
      <sheetName val="Для персоналу проекту"/>
      <sheetName val="Додаток 3.Бюджет проекту"/>
      <sheetName val="Додаток 3.1 Бюджет проекту А "/>
      <sheetName val="Додаток 3.2 Бюджет проекту М"/>
      <sheetName val="Додаток 3.5. Прогноз ТМЦ"/>
      <sheetName val="Додаток 3. Бюджет проекту"/>
      <sheetName val="Програмний персонал проекту"/>
      <sheetName val="Функціонал в проекті"/>
      <sheetName val="ПОРІВНЯННЯ"/>
      <sheetName val="Закони"/>
      <sheetName val="Форма для договора М"/>
      <sheetName val="ЗЕЛЕНА ФОРМА (А)"/>
      <sheetName val="Лист2"/>
      <sheetName val="Definitions"/>
      <sheetName val="Budget Summary"/>
      <sheetName val="Module"/>
      <sheetName val="Cost group"/>
    </sheetNames>
    <sheetDataSet>
      <sheetData sheetId="0" refreshError="1">
        <row r="2">
          <cell r="A2" t="str">
            <v>01.Оплата праці</v>
          </cell>
        </row>
        <row r="3">
          <cell r="A3" t="str">
            <v>02.Технічна допомога</v>
          </cell>
        </row>
        <row r="4">
          <cell r="A4" t="str">
            <v>03.Тренінги</v>
          </cell>
        </row>
        <row r="5">
          <cell r="A5" t="str">
            <v>04.Товари та обладнання для сфери охорони здоров'я</v>
          </cell>
        </row>
        <row r="6">
          <cell r="A6" t="str">
            <v>05.Медикаменти та фармацевтична продукція</v>
          </cell>
        </row>
        <row r="7">
          <cell r="A7" t="str">
            <v>06.Витрати на забезпечення закупівель та поставок</v>
          </cell>
        </row>
        <row r="8">
          <cell r="A8" t="str">
            <v>07.Інфраструктура та інше обладнання</v>
          </cell>
        </row>
        <row r="9">
          <cell r="A9" t="str">
            <v>08.Видавничі та комунікаційні витрати</v>
          </cell>
        </row>
        <row r="10">
          <cell r="A10" t="str">
            <v>09.Моніторинг та оцінка</v>
          </cell>
        </row>
        <row r="11">
          <cell r="A11" t="str">
            <v>10.Допомога в життєзабезпеченні клієнтів/цільових груп населення</v>
          </cell>
        </row>
        <row r="12">
          <cell r="A12" t="str">
            <v>11.Планування та адміністрування</v>
          </cell>
        </row>
        <row r="13">
          <cell r="A13" t="str">
            <v>12.Витрати на утримання офісу</v>
          </cell>
        </row>
        <row r="14">
          <cell r="A14" t="str">
            <v>13.Не потребують фінансування</v>
          </cell>
        </row>
      </sheetData>
      <sheetData sheetId="1" refreshError="1"/>
      <sheetData sheetId="2" refreshError="1"/>
      <sheetData sheetId="3" refreshError="1">
        <row r="2">
          <cell r="F2" t="str">
            <v>01. СІН Профілактика</v>
          </cell>
          <cell r="G2" t="str">
            <v>01.01_СІН Профілактика</v>
          </cell>
        </row>
        <row r="3">
          <cell r="G3" t="str">
            <v>01.02_СІН Профілактика (стимулятори)</v>
          </cell>
        </row>
        <row r="4">
          <cell r="G4" t="str">
            <v>01.03_СІН профілактика (жінки)</v>
          </cell>
        </row>
        <row r="5">
          <cell r="G5" t="str">
            <v>01.04_СІН профілактика (ГЦ)</v>
          </cell>
        </row>
        <row r="6">
          <cell r="G6" t="str">
            <v>01.05_Кейс-менеджмент</v>
          </cell>
        </row>
        <row r="7">
          <cell r="G7" t="str">
            <v>01.06_КВІ</v>
          </cell>
        </row>
        <row r="8">
          <cell r="G8" t="str">
            <v>01.07_Он-лайн аутрич</v>
          </cell>
        </row>
        <row r="9">
          <cell r="G9" t="str">
            <v>01.08_Профілактика інфікування ВІЛ/ІПСШ у ТБ закладах</v>
          </cell>
        </row>
        <row r="10">
          <cell r="G10" t="str">
            <v>01.09_Раннє виявлення ТБ серед СІН та партнерів СІН</v>
          </cell>
        </row>
        <row r="11">
          <cell r="G11" t="str">
            <v>02.01_ОСБ - профілактика</v>
          </cell>
        </row>
        <row r="12">
          <cell r="G12" t="str">
            <v>02.02_ОСБ ГЦ</v>
          </cell>
        </row>
        <row r="13">
          <cell r="G13" t="str">
            <v>02.03_Раннє виявлення ТБ серед ОСБ</v>
          </cell>
        </row>
        <row r="14">
          <cell r="G14" t="str">
            <v>03.01_ЧСЧ Профілактика</v>
          </cell>
        </row>
        <row r="15">
          <cell r="G15" t="str">
            <v>03.02_ЧСЧ Профілактика (ГЦ)</v>
          </cell>
        </row>
        <row r="16">
          <cell r="G16" t="str">
            <v>03.03_ЧСЧ Профілактика (менторська підтримка)</v>
          </cell>
        </row>
        <row r="17">
          <cell r="G17" t="str">
            <v>03.04_Раннє виявлення ТБ серед ЧСЧ</v>
          </cell>
        </row>
        <row r="18">
          <cell r="G18" t="str">
            <v>04.01_Діти вулиці</v>
          </cell>
        </row>
        <row r="19">
          <cell r="G19" t="str">
            <v>04.02_Раннє виявлення ТБ серед Літей вулиці</v>
          </cell>
        </row>
        <row r="20">
          <cell r="G20" t="str">
            <v>05.01_СІН профілактика (аптека)</v>
          </cell>
        </row>
        <row r="21">
          <cell r="G21" t="str">
            <v>06.01_МІРЦ</v>
          </cell>
        </row>
        <row r="22">
          <cell r="G22" t="str">
            <v>06.02_МІРЦ - ціль 1 - тренінги для ОСБ</v>
          </cell>
        </row>
        <row r="23">
          <cell r="G23" t="str">
            <v>06.03_МІРЦ для НУО та СІН</v>
          </cell>
        </row>
        <row r="24">
          <cell r="G24" t="str">
            <v>07.01_ІОМ НАЦ</v>
          </cell>
        </row>
        <row r="25">
          <cell r="G25" t="str">
            <v>08.01_Мобільна амбулаторія</v>
          </cell>
        </row>
      </sheetData>
      <sheetData sheetId="4" refreshError="1"/>
      <sheetData sheetId="5" refreshError="1">
        <row r="1">
          <cell r="I1" t="str">
            <v xml:space="preserve">видатки за всіма категоріями витрат </v>
          </cell>
        </row>
        <row r="4">
          <cell r="A4">
            <v>0</v>
          </cell>
        </row>
        <row r="5">
          <cell r="A5">
            <v>0</v>
          </cell>
        </row>
        <row r="6">
          <cell r="A6">
            <v>0</v>
          </cell>
        </row>
        <row r="7">
          <cell r="A7">
            <v>0</v>
          </cell>
        </row>
        <row r="8">
          <cell r="A8">
            <v>0</v>
          </cell>
        </row>
        <row r="9">
          <cell r="A9">
            <v>0</v>
          </cell>
        </row>
        <row r="10">
          <cell r="A10">
            <v>0</v>
          </cell>
        </row>
        <row r="11">
          <cell r="A11">
            <v>0</v>
          </cell>
        </row>
        <row r="12">
          <cell r="A12">
            <v>0</v>
          </cell>
        </row>
        <row r="13">
          <cell r="A13">
            <v>0</v>
          </cell>
        </row>
        <row r="14">
          <cell r="A14">
            <v>0</v>
          </cell>
        </row>
        <row r="15">
          <cell r="A15">
            <v>0</v>
          </cell>
        </row>
        <row r="16">
          <cell r="A16">
            <v>0</v>
          </cell>
        </row>
        <row r="17">
          <cell r="A17">
            <v>0</v>
          </cell>
        </row>
        <row r="18">
          <cell r="A18">
            <v>0</v>
          </cell>
        </row>
        <row r="19">
          <cell r="A19">
            <v>0</v>
          </cell>
        </row>
        <row r="20">
          <cell r="A20">
            <v>0</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ow r="4">
          <cell r="A4">
            <v>1</v>
          </cell>
        </row>
      </sheetData>
      <sheetData sheetId="46">
        <row r="4">
          <cell r="A4">
            <v>1</v>
          </cell>
        </row>
      </sheetData>
      <sheetData sheetId="47">
        <row r="4">
          <cell r="A4">
            <v>1</v>
          </cell>
        </row>
      </sheetData>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lga Nenchenko" refreshedDate="44581.549878124999" createdVersion="5" refreshedVersion="4" recordCount="100">
  <cacheSource type="worksheet">
    <worksheetSource ref="A6:AI106" sheet="Annex 3.1. Detailed budget"/>
  </cacheSource>
  <cacheFields count="35">
    <cacheField name="1" numFmtId="1">
      <sharedItems containsSemiMixedTypes="0" containsString="0" containsNumber="1" containsInteger="1" minValue="1" maxValue="100"/>
    </cacheField>
    <cacheField name="2" numFmtId="3">
      <sharedItems containsNonDate="0" containsBlank="1" count="5">
        <m/>
        <s v="RSSH: Community responses and systems" u="1"/>
        <s v="COVID-19" u="1"/>
        <s v="Programs to reduce human rights-related barriers to HIV services" u="1"/>
        <s v="RSSH: Financial management systems" u="1"/>
      </sharedItems>
    </cacheField>
    <cacheField name="3" numFmtId="3">
      <sharedItems containsBlank="1"/>
    </cacheField>
    <cacheField name="4" numFmtId="3">
      <sharedItems/>
    </cacheField>
    <cacheField name="5" numFmtId="4">
      <sharedItems containsNonDate="0" containsBlank="1" count="7">
        <m/>
        <s v="Regional workshop on decision making processes for gay and trans community community representatives in CCMs and other bodies_x000a_" u="1"/>
        <s v="Regional workshop on the interrelated work of international and national human rights mechanisms for the protection and promotion of the right to health" u="1"/>
        <s v="Community-based Data Collection of Human Rights Violations as a Barrier of Access to HIV Services and Advocacy Follow-up to Violations (EHRA, ENPUD, ECOM); Government relations technical support activities for countries" u="1"/>
        <s v="Oversee  documentation developed by EHRA in  Balkans countries for their respective KPs" u="1"/>
        <s v="4th regional forum for MSM and TG " u="1"/>
        <s v="Community-based Data Collection of Human Rights Violations as a Barrier of Access to HIV Services and Advocacy Follow-up to Violations. Regional workshop on decision making processes" u="1"/>
      </sharedItems>
    </cacheField>
    <cacheField name="6" numFmtId="4">
      <sharedItems containsNonDate="0" containsString="0" containsBlank="1"/>
    </cacheField>
    <cacheField name="7" numFmtId="4">
      <sharedItems containsNonDate="0" containsString="0" containsBlank="1"/>
    </cacheField>
    <cacheField name="8" numFmtId="4">
      <sharedItems/>
    </cacheField>
    <cacheField name="9" numFmtId="4">
      <sharedItems containsNonDate="0" containsBlank="1" count="8">
        <m/>
        <s v="11.4 Sub-grants - Other PA costs" u="1"/>
        <s v="1.1 Sub-grants - Salaries - program management" u="1"/>
        <s v="1.2 Sub-grants - Salaries - outreach workers, medical staff and other service providers" u="1"/>
        <s v="11.1 Sub-grants - Office-related costs" u="1"/>
        <s v="2.4 Sub-grants - Meeting/advocacy-related per diems/transport/other costs" u="1"/>
        <s v="2.5 Sub-grants - Other transportation costs" u="1"/>
        <s v="3.1 Sub-grants - Technical assistance/consultancy fees" u="1"/>
      </sharedItems>
    </cacheField>
    <cacheField name="10" numFmtId="4">
      <sharedItems containsNonDate="0" containsString="0" containsBlank="1"/>
    </cacheField>
    <cacheField name="11" numFmtId="3">
      <sharedItems containsSemiMixedTypes="0" containsString="0" containsNumber="1" containsInteger="1" minValue="0" maxValue="0"/>
    </cacheField>
    <cacheField name="12" numFmtId="4">
      <sharedItems containsNonDate="0" containsString="0" containsBlank="1"/>
    </cacheField>
    <cacheField name="13" numFmtId="10">
      <sharedItems containsNonDate="0" containsString="0" containsBlank="1"/>
    </cacheField>
    <cacheField name="14" numFmtId="4">
      <sharedItems containsSemiMixedTypes="0" containsString="0" containsNumber="1" containsInteger="1" minValue="0" maxValue="0"/>
    </cacheField>
    <cacheField name="15" numFmtId="4">
      <sharedItems containsSemiMixedTypes="0" containsString="0" containsNumber="1" containsInteger="1" minValue="0" maxValue="0"/>
    </cacheField>
    <cacheField name="16" numFmtId="3">
      <sharedItems containsNonDate="0" containsString="0" containsBlank="1"/>
    </cacheField>
    <cacheField name="17" numFmtId="3">
      <sharedItems containsNonDate="0" containsString="0" containsBlank="1"/>
    </cacheField>
    <cacheField name="18" numFmtId="3">
      <sharedItems containsNonDate="0" containsString="0" containsBlank="1"/>
    </cacheField>
    <cacheField name="19" numFmtId="3">
      <sharedItems containsNonDate="0" containsString="0" containsBlank="1"/>
    </cacheField>
    <cacheField name="20" numFmtId="3">
      <sharedItems containsNonDate="0" containsString="0" containsBlank="1"/>
    </cacheField>
    <cacheField name="21" numFmtId="0">
      <sharedItems containsNonDate="0" containsString="0" containsBlank="1"/>
    </cacheField>
    <cacheField name="22" numFmtId="0">
      <sharedItems containsNonDate="0" containsString="0" containsBlank="1"/>
    </cacheField>
    <cacheField name="23" numFmtId="0">
      <sharedItems containsNonDate="0" containsString="0" containsBlank="1"/>
    </cacheField>
    <cacheField name="24" numFmtId="0">
      <sharedItems containsNonDate="0" containsString="0" containsBlank="1"/>
    </cacheField>
    <cacheField name="25" numFmtId="0">
      <sharedItems containsNonDate="0" containsString="0" containsBlank="1"/>
    </cacheField>
    <cacheField name="26" numFmtId="0">
      <sharedItems containsNonDate="0" containsString="0" containsBlank="1"/>
    </cacheField>
    <cacheField name="27" numFmtId="0">
      <sharedItems containsNonDate="0" containsString="0" containsBlank="1"/>
    </cacheField>
    <cacheField name="28" numFmtId="4">
      <sharedItems/>
    </cacheField>
    <cacheField name="29" numFmtId="4">
      <sharedItems/>
    </cacheField>
    <cacheField name="30" numFmtId="4">
      <sharedItems/>
    </cacheField>
    <cacheField name="31" numFmtId="4">
      <sharedItems/>
    </cacheField>
    <cacheField name="32" numFmtId="3">
      <sharedItems/>
    </cacheField>
    <cacheField name="33" numFmtId="3">
      <sharedItems/>
    </cacheField>
    <cacheField name="34" numFmtId="3">
      <sharedItems/>
    </cacheField>
    <cacheField name="35" numFmtId="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
  <r>
    <n v="1"/>
    <x v="0"/>
    <s v="National health sector strategies and financing"/>
    <s v=""/>
    <x v="0"/>
    <m/>
    <m/>
    <s v=""/>
    <x v="0"/>
    <m/>
    <n v="0"/>
    <m/>
    <m/>
    <n v="0"/>
    <n v="0"/>
    <m/>
    <m/>
    <m/>
    <m/>
    <m/>
    <m/>
    <m/>
    <m/>
    <m/>
    <m/>
    <m/>
    <m/>
    <s v=""/>
    <s v=""/>
    <s v=""/>
    <s v=""/>
    <s v=""/>
    <s v=""/>
    <s v=""/>
    <s v=""/>
  </r>
  <r>
    <n v="2"/>
    <x v="0"/>
    <m/>
    <s v=""/>
    <x v="0"/>
    <m/>
    <m/>
    <s v=""/>
    <x v="0"/>
    <m/>
    <n v="0"/>
    <m/>
    <m/>
    <n v="0"/>
    <n v="0"/>
    <m/>
    <m/>
    <m/>
    <m/>
    <m/>
    <m/>
    <m/>
    <m/>
    <m/>
    <m/>
    <m/>
    <m/>
    <s v=""/>
    <s v=""/>
    <s v=""/>
    <s v=""/>
    <s v=""/>
    <s v=""/>
    <s v=""/>
    <s v=""/>
  </r>
  <r>
    <n v="3"/>
    <x v="0"/>
    <m/>
    <s v=""/>
    <x v="0"/>
    <m/>
    <m/>
    <s v=""/>
    <x v="0"/>
    <m/>
    <n v="0"/>
    <m/>
    <m/>
    <n v="0"/>
    <n v="0"/>
    <m/>
    <m/>
    <m/>
    <m/>
    <m/>
    <m/>
    <m/>
    <m/>
    <m/>
    <m/>
    <m/>
    <m/>
    <s v=""/>
    <s v=""/>
    <s v=""/>
    <s v=""/>
    <s v=""/>
    <s v=""/>
    <s v=""/>
    <s v=""/>
  </r>
  <r>
    <n v="4"/>
    <x v="0"/>
    <m/>
    <s v=""/>
    <x v="0"/>
    <m/>
    <m/>
    <s v=""/>
    <x v="0"/>
    <m/>
    <n v="0"/>
    <m/>
    <m/>
    <n v="0"/>
    <n v="0"/>
    <m/>
    <m/>
    <m/>
    <m/>
    <m/>
    <m/>
    <m/>
    <m/>
    <m/>
    <m/>
    <m/>
    <m/>
    <s v=""/>
    <s v=""/>
    <s v=""/>
    <s v=""/>
    <s v=""/>
    <s v=""/>
    <s v=""/>
    <s v=""/>
  </r>
  <r>
    <n v="5"/>
    <x v="0"/>
    <m/>
    <s v=""/>
    <x v="0"/>
    <m/>
    <m/>
    <s v=""/>
    <x v="0"/>
    <m/>
    <n v="0"/>
    <m/>
    <m/>
    <n v="0"/>
    <n v="0"/>
    <m/>
    <m/>
    <m/>
    <m/>
    <m/>
    <m/>
    <m/>
    <m/>
    <m/>
    <m/>
    <m/>
    <m/>
    <s v=""/>
    <s v=""/>
    <s v=""/>
    <s v=""/>
    <s v=""/>
    <s v=""/>
    <s v=""/>
    <s v=""/>
  </r>
  <r>
    <n v="6"/>
    <x v="0"/>
    <m/>
    <s v=""/>
    <x v="0"/>
    <m/>
    <m/>
    <s v=""/>
    <x v="0"/>
    <m/>
    <n v="0"/>
    <m/>
    <m/>
    <n v="0"/>
    <n v="0"/>
    <m/>
    <m/>
    <m/>
    <m/>
    <m/>
    <m/>
    <m/>
    <m/>
    <m/>
    <m/>
    <m/>
    <m/>
    <s v=""/>
    <s v=""/>
    <s v=""/>
    <s v=""/>
    <s v=""/>
    <s v=""/>
    <s v=""/>
    <s v=""/>
  </r>
  <r>
    <n v="7"/>
    <x v="0"/>
    <m/>
    <s v=""/>
    <x v="0"/>
    <m/>
    <m/>
    <s v=""/>
    <x v="0"/>
    <m/>
    <n v="0"/>
    <m/>
    <m/>
    <n v="0"/>
    <n v="0"/>
    <m/>
    <m/>
    <m/>
    <m/>
    <m/>
    <m/>
    <m/>
    <m/>
    <m/>
    <m/>
    <m/>
    <m/>
    <s v=""/>
    <s v=""/>
    <s v=""/>
    <s v=""/>
    <s v=""/>
    <s v=""/>
    <s v=""/>
    <s v=""/>
  </r>
  <r>
    <n v="8"/>
    <x v="0"/>
    <m/>
    <s v=""/>
    <x v="0"/>
    <m/>
    <m/>
    <s v=""/>
    <x v="0"/>
    <m/>
    <n v="0"/>
    <m/>
    <m/>
    <n v="0"/>
    <n v="0"/>
    <m/>
    <m/>
    <m/>
    <m/>
    <m/>
    <m/>
    <m/>
    <m/>
    <m/>
    <m/>
    <m/>
    <m/>
    <s v=""/>
    <s v=""/>
    <s v=""/>
    <s v=""/>
    <s v=""/>
    <s v=""/>
    <s v=""/>
    <s v=""/>
  </r>
  <r>
    <n v="9"/>
    <x v="0"/>
    <m/>
    <s v=""/>
    <x v="0"/>
    <m/>
    <m/>
    <s v=""/>
    <x v="0"/>
    <m/>
    <n v="0"/>
    <m/>
    <m/>
    <n v="0"/>
    <n v="0"/>
    <m/>
    <m/>
    <m/>
    <m/>
    <m/>
    <m/>
    <m/>
    <m/>
    <m/>
    <m/>
    <m/>
    <m/>
    <s v=""/>
    <s v=""/>
    <s v=""/>
    <s v=""/>
    <s v=""/>
    <s v=""/>
    <s v=""/>
    <s v=""/>
  </r>
  <r>
    <n v="10"/>
    <x v="0"/>
    <m/>
    <s v=""/>
    <x v="0"/>
    <m/>
    <m/>
    <s v=""/>
    <x v="0"/>
    <m/>
    <n v="0"/>
    <m/>
    <m/>
    <n v="0"/>
    <n v="0"/>
    <m/>
    <m/>
    <m/>
    <m/>
    <m/>
    <m/>
    <m/>
    <m/>
    <m/>
    <m/>
    <m/>
    <m/>
    <s v=""/>
    <s v=""/>
    <s v=""/>
    <s v=""/>
    <s v=""/>
    <s v=""/>
    <s v=""/>
    <s v=""/>
  </r>
  <r>
    <n v="11"/>
    <x v="0"/>
    <m/>
    <s v=""/>
    <x v="0"/>
    <m/>
    <m/>
    <s v=""/>
    <x v="0"/>
    <m/>
    <n v="0"/>
    <m/>
    <m/>
    <n v="0"/>
    <n v="0"/>
    <m/>
    <m/>
    <m/>
    <m/>
    <m/>
    <m/>
    <m/>
    <m/>
    <m/>
    <m/>
    <m/>
    <m/>
    <s v=""/>
    <s v=""/>
    <s v=""/>
    <s v=""/>
    <s v=""/>
    <s v=""/>
    <s v=""/>
    <s v=""/>
  </r>
  <r>
    <n v="12"/>
    <x v="0"/>
    <m/>
    <s v=""/>
    <x v="0"/>
    <m/>
    <m/>
    <s v=""/>
    <x v="0"/>
    <m/>
    <n v="0"/>
    <m/>
    <m/>
    <n v="0"/>
    <n v="0"/>
    <m/>
    <m/>
    <m/>
    <m/>
    <m/>
    <m/>
    <m/>
    <m/>
    <m/>
    <m/>
    <m/>
    <m/>
    <s v=""/>
    <s v=""/>
    <s v=""/>
    <s v=""/>
    <s v=""/>
    <s v=""/>
    <s v=""/>
    <s v=""/>
  </r>
  <r>
    <n v="13"/>
    <x v="0"/>
    <m/>
    <s v=""/>
    <x v="0"/>
    <m/>
    <m/>
    <s v=""/>
    <x v="0"/>
    <m/>
    <n v="0"/>
    <m/>
    <m/>
    <n v="0"/>
    <n v="0"/>
    <m/>
    <m/>
    <m/>
    <m/>
    <m/>
    <m/>
    <m/>
    <m/>
    <m/>
    <m/>
    <m/>
    <m/>
    <s v=""/>
    <s v=""/>
    <s v=""/>
    <s v=""/>
    <s v=""/>
    <s v=""/>
    <s v=""/>
    <s v=""/>
  </r>
  <r>
    <n v="14"/>
    <x v="0"/>
    <m/>
    <s v=""/>
    <x v="0"/>
    <m/>
    <m/>
    <s v=""/>
    <x v="0"/>
    <m/>
    <n v="0"/>
    <m/>
    <m/>
    <n v="0"/>
    <n v="0"/>
    <m/>
    <m/>
    <m/>
    <m/>
    <m/>
    <m/>
    <m/>
    <m/>
    <m/>
    <m/>
    <m/>
    <m/>
    <s v=""/>
    <s v=""/>
    <s v=""/>
    <s v=""/>
    <s v=""/>
    <s v=""/>
    <s v=""/>
    <s v=""/>
  </r>
  <r>
    <n v="15"/>
    <x v="0"/>
    <m/>
    <s v=""/>
    <x v="0"/>
    <m/>
    <m/>
    <s v=""/>
    <x v="0"/>
    <m/>
    <n v="0"/>
    <m/>
    <m/>
    <n v="0"/>
    <n v="0"/>
    <m/>
    <m/>
    <m/>
    <m/>
    <m/>
    <m/>
    <m/>
    <m/>
    <m/>
    <m/>
    <m/>
    <m/>
    <s v=""/>
    <s v=""/>
    <s v=""/>
    <s v=""/>
    <s v=""/>
    <s v=""/>
    <s v=""/>
    <s v=""/>
  </r>
  <r>
    <n v="16"/>
    <x v="0"/>
    <m/>
    <s v=""/>
    <x v="0"/>
    <m/>
    <m/>
    <s v=""/>
    <x v="0"/>
    <m/>
    <n v="0"/>
    <m/>
    <m/>
    <n v="0"/>
    <n v="0"/>
    <m/>
    <m/>
    <m/>
    <m/>
    <m/>
    <m/>
    <m/>
    <m/>
    <m/>
    <m/>
    <m/>
    <m/>
    <s v=""/>
    <s v=""/>
    <s v=""/>
    <s v=""/>
    <s v=""/>
    <s v=""/>
    <s v=""/>
    <s v=""/>
  </r>
  <r>
    <n v="17"/>
    <x v="0"/>
    <m/>
    <s v=""/>
    <x v="0"/>
    <m/>
    <m/>
    <s v=""/>
    <x v="0"/>
    <m/>
    <n v="0"/>
    <m/>
    <m/>
    <n v="0"/>
    <n v="0"/>
    <m/>
    <m/>
    <m/>
    <m/>
    <m/>
    <m/>
    <m/>
    <m/>
    <m/>
    <m/>
    <m/>
    <m/>
    <s v=""/>
    <s v=""/>
    <s v=""/>
    <s v=""/>
    <s v=""/>
    <s v=""/>
    <s v=""/>
    <s v=""/>
  </r>
  <r>
    <n v="18"/>
    <x v="0"/>
    <m/>
    <s v=""/>
    <x v="0"/>
    <m/>
    <m/>
    <s v=""/>
    <x v="0"/>
    <m/>
    <n v="0"/>
    <m/>
    <m/>
    <n v="0"/>
    <n v="0"/>
    <m/>
    <m/>
    <m/>
    <m/>
    <m/>
    <m/>
    <m/>
    <m/>
    <m/>
    <m/>
    <m/>
    <m/>
    <s v=""/>
    <s v=""/>
    <s v=""/>
    <s v=""/>
    <s v=""/>
    <s v=""/>
    <s v=""/>
    <s v=""/>
  </r>
  <r>
    <n v="19"/>
    <x v="0"/>
    <m/>
    <s v=""/>
    <x v="0"/>
    <m/>
    <m/>
    <s v=""/>
    <x v="0"/>
    <m/>
    <n v="0"/>
    <m/>
    <m/>
    <n v="0"/>
    <n v="0"/>
    <m/>
    <m/>
    <m/>
    <m/>
    <m/>
    <m/>
    <m/>
    <m/>
    <m/>
    <m/>
    <m/>
    <m/>
    <s v=""/>
    <s v=""/>
    <s v=""/>
    <s v=""/>
    <s v=""/>
    <s v=""/>
    <s v=""/>
    <s v=""/>
  </r>
  <r>
    <n v="20"/>
    <x v="0"/>
    <m/>
    <s v=""/>
    <x v="0"/>
    <m/>
    <m/>
    <s v=""/>
    <x v="0"/>
    <m/>
    <n v="0"/>
    <m/>
    <m/>
    <n v="0"/>
    <n v="0"/>
    <m/>
    <m/>
    <m/>
    <m/>
    <m/>
    <m/>
    <m/>
    <m/>
    <m/>
    <m/>
    <m/>
    <m/>
    <s v=""/>
    <s v=""/>
    <s v=""/>
    <s v=""/>
    <s v=""/>
    <s v=""/>
    <s v=""/>
    <s v=""/>
  </r>
  <r>
    <n v="21"/>
    <x v="0"/>
    <m/>
    <s v=""/>
    <x v="0"/>
    <m/>
    <m/>
    <s v=""/>
    <x v="0"/>
    <m/>
    <n v="0"/>
    <m/>
    <m/>
    <n v="0"/>
    <n v="0"/>
    <m/>
    <m/>
    <m/>
    <m/>
    <m/>
    <m/>
    <m/>
    <m/>
    <m/>
    <m/>
    <m/>
    <m/>
    <s v=""/>
    <s v=""/>
    <s v=""/>
    <s v=""/>
    <s v=""/>
    <s v=""/>
    <s v=""/>
    <s v=""/>
  </r>
  <r>
    <n v="22"/>
    <x v="0"/>
    <m/>
    <s v=""/>
    <x v="0"/>
    <m/>
    <m/>
    <s v=""/>
    <x v="0"/>
    <m/>
    <n v="0"/>
    <m/>
    <m/>
    <n v="0"/>
    <n v="0"/>
    <m/>
    <m/>
    <m/>
    <m/>
    <m/>
    <m/>
    <m/>
    <m/>
    <m/>
    <m/>
    <m/>
    <m/>
    <s v=""/>
    <s v=""/>
    <s v=""/>
    <s v=""/>
    <s v=""/>
    <s v=""/>
    <s v=""/>
    <s v=""/>
  </r>
  <r>
    <n v="23"/>
    <x v="0"/>
    <m/>
    <s v=""/>
    <x v="0"/>
    <m/>
    <m/>
    <s v=""/>
    <x v="0"/>
    <m/>
    <n v="0"/>
    <m/>
    <m/>
    <n v="0"/>
    <n v="0"/>
    <m/>
    <m/>
    <m/>
    <m/>
    <m/>
    <m/>
    <m/>
    <m/>
    <m/>
    <m/>
    <m/>
    <m/>
    <s v=""/>
    <s v=""/>
    <s v=""/>
    <s v=""/>
    <s v=""/>
    <s v=""/>
    <s v=""/>
    <s v=""/>
  </r>
  <r>
    <n v="24"/>
    <x v="0"/>
    <m/>
    <s v=""/>
    <x v="0"/>
    <m/>
    <m/>
    <s v=""/>
    <x v="0"/>
    <m/>
    <n v="0"/>
    <m/>
    <m/>
    <n v="0"/>
    <n v="0"/>
    <m/>
    <m/>
    <m/>
    <m/>
    <m/>
    <m/>
    <m/>
    <m/>
    <m/>
    <m/>
    <m/>
    <m/>
    <s v=""/>
    <s v=""/>
    <s v=""/>
    <s v=""/>
    <s v=""/>
    <s v=""/>
    <s v=""/>
    <s v=""/>
  </r>
  <r>
    <n v="25"/>
    <x v="0"/>
    <m/>
    <s v=""/>
    <x v="0"/>
    <m/>
    <m/>
    <s v=""/>
    <x v="0"/>
    <m/>
    <n v="0"/>
    <m/>
    <m/>
    <n v="0"/>
    <n v="0"/>
    <m/>
    <m/>
    <m/>
    <m/>
    <m/>
    <m/>
    <m/>
    <m/>
    <m/>
    <m/>
    <m/>
    <m/>
    <s v=""/>
    <s v=""/>
    <s v=""/>
    <s v=""/>
    <s v=""/>
    <s v=""/>
    <s v=""/>
    <s v=""/>
  </r>
  <r>
    <n v="26"/>
    <x v="0"/>
    <m/>
    <s v=""/>
    <x v="0"/>
    <m/>
    <m/>
    <s v=""/>
    <x v="0"/>
    <m/>
    <n v="0"/>
    <m/>
    <m/>
    <n v="0"/>
    <n v="0"/>
    <m/>
    <m/>
    <m/>
    <m/>
    <m/>
    <m/>
    <m/>
    <m/>
    <m/>
    <m/>
    <m/>
    <m/>
    <s v=""/>
    <s v=""/>
    <s v=""/>
    <s v=""/>
    <s v=""/>
    <s v=""/>
    <s v=""/>
    <s v=""/>
  </r>
  <r>
    <n v="27"/>
    <x v="0"/>
    <m/>
    <s v=""/>
    <x v="0"/>
    <m/>
    <m/>
    <s v=""/>
    <x v="0"/>
    <m/>
    <n v="0"/>
    <m/>
    <m/>
    <n v="0"/>
    <n v="0"/>
    <m/>
    <m/>
    <m/>
    <m/>
    <m/>
    <m/>
    <m/>
    <m/>
    <m/>
    <m/>
    <m/>
    <m/>
    <s v=""/>
    <s v=""/>
    <s v=""/>
    <s v=""/>
    <s v=""/>
    <s v=""/>
    <s v=""/>
    <s v=""/>
  </r>
  <r>
    <n v="28"/>
    <x v="0"/>
    <m/>
    <s v=""/>
    <x v="0"/>
    <m/>
    <m/>
    <s v=""/>
    <x v="0"/>
    <m/>
    <n v="0"/>
    <m/>
    <m/>
    <n v="0"/>
    <n v="0"/>
    <m/>
    <m/>
    <m/>
    <m/>
    <m/>
    <m/>
    <m/>
    <m/>
    <m/>
    <m/>
    <m/>
    <m/>
    <s v=""/>
    <s v=""/>
    <s v=""/>
    <s v=""/>
    <s v=""/>
    <s v=""/>
    <s v=""/>
    <s v=""/>
  </r>
  <r>
    <n v="29"/>
    <x v="0"/>
    <m/>
    <s v=""/>
    <x v="0"/>
    <m/>
    <m/>
    <s v=""/>
    <x v="0"/>
    <m/>
    <n v="0"/>
    <m/>
    <m/>
    <n v="0"/>
    <n v="0"/>
    <m/>
    <m/>
    <m/>
    <m/>
    <m/>
    <m/>
    <m/>
    <m/>
    <m/>
    <m/>
    <m/>
    <m/>
    <s v=""/>
    <s v=""/>
    <s v=""/>
    <s v=""/>
    <s v=""/>
    <s v=""/>
    <s v=""/>
    <s v=""/>
  </r>
  <r>
    <n v="30"/>
    <x v="0"/>
    <m/>
    <s v=""/>
    <x v="0"/>
    <m/>
    <m/>
    <s v=""/>
    <x v="0"/>
    <m/>
    <n v="0"/>
    <m/>
    <m/>
    <n v="0"/>
    <n v="0"/>
    <m/>
    <m/>
    <m/>
    <m/>
    <m/>
    <m/>
    <m/>
    <m/>
    <m/>
    <m/>
    <m/>
    <m/>
    <s v=""/>
    <s v=""/>
    <s v=""/>
    <s v=""/>
    <s v=""/>
    <s v=""/>
    <s v=""/>
    <s v=""/>
  </r>
  <r>
    <n v="31"/>
    <x v="0"/>
    <m/>
    <s v=""/>
    <x v="0"/>
    <m/>
    <m/>
    <s v=""/>
    <x v="0"/>
    <m/>
    <n v="0"/>
    <m/>
    <m/>
    <n v="0"/>
    <n v="0"/>
    <m/>
    <m/>
    <m/>
    <m/>
    <m/>
    <m/>
    <m/>
    <m/>
    <m/>
    <m/>
    <m/>
    <m/>
    <s v=""/>
    <s v=""/>
    <s v=""/>
    <s v=""/>
    <s v=""/>
    <s v=""/>
    <s v=""/>
    <s v=""/>
  </r>
  <r>
    <n v="32"/>
    <x v="0"/>
    <m/>
    <s v=""/>
    <x v="0"/>
    <m/>
    <m/>
    <s v=""/>
    <x v="0"/>
    <m/>
    <n v="0"/>
    <m/>
    <m/>
    <n v="0"/>
    <n v="0"/>
    <m/>
    <m/>
    <m/>
    <m/>
    <m/>
    <m/>
    <m/>
    <m/>
    <m/>
    <m/>
    <m/>
    <m/>
    <s v=""/>
    <s v=""/>
    <s v=""/>
    <s v=""/>
    <s v=""/>
    <s v=""/>
    <s v=""/>
    <s v=""/>
  </r>
  <r>
    <n v="33"/>
    <x v="0"/>
    <m/>
    <s v=""/>
    <x v="0"/>
    <m/>
    <m/>
    <s v=""/>
    <x v="0"/>
    <m/>
    <n v="0"/>
    <m/>
    <m/>
    <n v="0"/>
    <n v="0"/>
    <m/>
    <m/>
    <m/>
    <m/>
    <m/>
    <m/>
    <m/>
    <m/>
    <m/>
    <m/>
    <m/>
    <m/>
    <s v=""/>
    <s v=""/>
    <s v=""/>
    <s v=""/>
    <s v=""/>
    <s v=""/>
    <s v=""/>
    <s v=""/>
  </r>
  <r>
    <n v="34"/>
    <x v="0"/>
    <m/>
    <s v=""/>
    <x v="0"/>
    <m/>
    <m/>
    <s v=""/>
    <x v="0"/>
    <m/>
    <n v="0"/>
    <m/>
    <m/>
    <n v="0"/>
    <n v="0"/>
    <m/>
    <m/>
    <m/>
    <m/>
    <m/>
    <m/>
    <m/>
    <m/>
    <m/>
    <m/>
    <m/>
    <m/>
    <s v=""/>
    <s v=""/>
    <s v=""/>
    <s v=""/>
    <s v=""/>
    <s v=""/>
    <s v=""/>
    <s v=""/>
  </r>
  <r>
    <n v="35"/>
    <x v="0"/>
    <m/>
    <s v=""/>
    <x v="0"/>
    <m/>
    <m/>
    <s v=""/>
    <x v="0"/>
    <m/>
    <n v="0"/>
    <m/>
    <m/>
    <n v="0"/>
    <n v="0"/>
    <m/>
    <m/>
    <m/>
    <m/>
    <m/>
    <m/>
    <m/>
    <m/>
    <m/>
    <m/>
    <m/>
    <m/>
    <s v=""/>
    <s v=""/>
    <s v=""/>
    <s v=""/>
    <s v=""/>
    <s v=""/>
    <s v=""/>
    <s v=""/>
  </r>
  <r>
    <n v="36"/>
    <x v="0"/>
    <m/>
    <s v=""/>
    <x v="0"/>
    <m/>
    <m/>
    <s v=""/>
    <x v="0"/>
    <m/>
    <n v="0"/>
    <m/>
    <m/>
    <n v="0"/>
    <n v="0"/>
    <m/>
    <m/>
    <m/>
    <m/>
    <m/>
    <m/>
    <m/>
    <m/>
    <m/>
    <m/>
    <m/>
    <m/>
    <s v=""/>
    <s v=""/>
    <s v=""/>
    <s v=""/>
    <s v=""/>
    <s v=""/>
    <s v=""/>
    <s v=""/>
  </r>
  <r>
    <n v="37"/>
    <x v="0"/>
    <m/>
    <s v=""/>
    <x v="0"/>
    <m/>
    <m/>
    <s v=""/>
    <x v="0"/>
    <m/>
    <n v="0"/>
    <m/>
    <m/>
    <n v="0"/>
    <n v="0"/>
    <m/>
    <m/>
    <m/>
    <m/>
    <m/>
    <m/>
    <m/>
    <m/>
    <m/>
    <m/>
    <m/>
    <m/>
    <s v=""/>
    <s v=""/>
    <s v=""/>
    <s v=""/>
    <s v=""/>
    <s v=""/>
    <s v=""/>
    <s v=""/>
  </r>
  <r>
    <n v="38"/>
    <x v="0"/>
    <m/>
    <s v=""/>
    <x v="0"/>
    <m/>
    <m/>
    <s v=""/>
    <x v="0"/>
    <m/>
    <n v="0"/>
    <m/>
    <m/>
    <n v="0"/>
    <n v="0"/>
    <m/>
    <m/>
    <m/>
    <m/>
    <m/>
    <m/>
    <m/>
    <m/>
    <m/>
    <m/>
    <m/>
    <m/>
    <s v=""/>
    <s v=""/>
    <s v=""/>
    <s v=""/>
    <s v=""/>
    <s v=""/>
    <s v=""/>
    <s v=""/>
  </r>
  <r>
    <n v="39"/>
    <x v="0"/>
    <m/>
    <s v=""/>
    <x v="0"/>
    <m/>
    <m/>
    <s v=""/>
    <x v="0"/>
    <m/>
    <n v="0"/>
    <m/>
    <m/>
    <n v="0"/>
    <n v="0"/>
    <m/>
    <m/>
    <m/>
    <m/>
    <m/>
    <m/>
    <m/>
    <m/>
    <m/>
    <m/>
    <m/>
    <m/>
    <s v=""/>
    <s v=""/>
    <s v=""/>
    <s v=""/>
    <s v=""/>
    <s v=""/>
    <s v=""/>
    <s v=""/>
  </r>
  <r>
    <n v="40"/>
    <x v="0"/>
    <m/>
    <s v=""/>
    <x v="0"/>
    <m/>
    <m/>
    <s v=""/>
    <x v="0"/>
    <m/>
    <n v="0"/>
    <m/>
    <m/>
    <n v="0"/>
    <n v="0"/>
    <m/>
    <m/>
    <m/>
    <m/>
    <m/>
    <m/>
    <m/>
    <m/>
    <m/>
    <m/>
    <m/>
    <m/>
    <s v=""/>
    <s v=""/>
    <s v=""/>
    <s v=""/>
    <s v=""/>
    <s v=""/>
    <s v=""/>
    <s v=""/>
  </r>
  <r>
    <n v="41"/>
    <x v="0"/>
    <m/>
    <s v=""/>
    <x v="0"/>
    <m/>
    <m/>
    <s v=""/>
    <x v="0"/>
    <m/>
    <n v="0"/>
    <m/>
    <m/>
    <n v="0"/>
    <n v="0"/>
    <m/>
    <m/>
    <m/>
    <m/>
    <m/>
    <m/>
    <m/>
    <m/>
    <m/>
    <m/>
    <m/>
    <m/>
    <s v=""/>
    <s v=""/>
    <s v=""/>
    <s v=""/>
    <s v=""/>
    <s v=""/>
    <s v=""/>
    <s v=""/>
  </r>
  <r>
    <n v="42"/>
    <x v="0"/>
    <m/>
    <s v=""/>
    <x v="0"/>
    <m/>
    <m/>
    <s v=""/>
    <x v="0"/>
    <m/>
    <n v="0"/>
    <m/>
    <m/>
    <n v="0"/>
    <n v="0"/>
    <m/>
    <m/>
    <m/>
    <m/>
    <m/>
    <m/>
    <m/>
    <m/>
    <m/>
    <m/>
    <m/>
    <m/>
    <s v=""/>
    <s v=""/>
    <s v=""/>
    <s v=""/>
    <s v=""/>
    <s v=""/>
    <s v=""/>
    <s v=""/>
  </r>
  <r>
    <n v="43"/>
    <x v="0"/>
    <m/>
    <s v=""/>
    <x v="0"/>
    <m/>
    <m/>
    <s v=""/>
    <x v="0"/>
    <m/>
    <n v="0"/>
    <m/>
    <m/>
    <n v="0"/>
    <n v="0"/>
    <m/>
    <m/>
    <m/>
    <m/>
    <m/>
    <m/>
    <m/>
    <m/>
    <m/>
    <m/>
    <m/>
    <m/>
    <s v=""/>
    <s v=""/>
    <s v=""/>
    <s v=""/>
    <s v=""/>
    <s v=""/>
    <s v=""/>
    <s v=""/>
  </r>
  <r>
    <n v="44"/>
    <x v="0"/>
    <m/>
    <s v=""/>
    <x v="0"/>
    <m/>
    <m/>
    <s v=""/>
    <x v="0"/>
    <m/>
    <n v="0"/>
    <m/>
    <m/>
    <n v="0"/>
    <n v="0"/>
    <m/>
    <m/>
    <m/>
    <m/>
    <m/>
    <m/>
    <m/>
    <m/>
    <m/>
    <m/>
    <m/>
    <m/>
    <s v=""/>
    <s v=""/>
    <s v=""/>
    <s v=""/>
    <s v=""/>
    <s v=""/>
    <s v=""/>
    <s v=""/>
  </r>
  <r>
    <n v="45"/>
    <x v="0"/>
    <m/>
    <s v=""/>
    <x v="0"/>
    <m/>
    <m/>
    <s v=""/>
    <x v="0"/>
    <m/>
    <n v="0"/>
    <m/>
    <m/>
    <n v="0"/>
    <n v="0"/>
    <m/>
    <m/>
    <m/>
    <m/>
    <m/>
    <m/>
    <m/>
    <m/>
    <m/>
    <m/>
    <m/>
    <m/>
    <s v=""/>
    <s v=""/>
    <s v=""/>
    <s v=""/>
    <s v=""/>
    <s v=""/>
    <s v=""/>
    <s v=""/>
  </r>
  <r>
    <n v="46"/>
    <x v="0"/>
    <m/>
    <s v=""/>
    <x v="0"/>
    <m/>
    <m/>
    <s v=""/>
    <x v="0"/>
    <m/>
    <n v="0"/>
    <m/>
    <m/>
    <n v="0"/>
    <n v="0"/>
    <m/>
    <m/>
    <m/>
    <m/>
    <m/>
    <m/>
    <m/>
    <m/>
    <m/>
    <m/>
    <m/>
    <m/>
    <s v=""/>
    <s v=""/>
    <s v=""/>
    <s v=""/>
    <s v=""/>
    <s v=""/>
    <s v=""/>
    <s v=""/>
  </r>
  <r>
    <n v="47"/>
    <x v="0"/>
    <m/>
    <s v=""/>
    <x v="0"/>
    <m/>
    <m/>
    <s v=""/>
    <x v="0"/>
    <m/>
    <n v="0"/>
    <m/>
    <m/>
    <n v="0"/>
    <n v="0"/>
    <m/>
    <m/>
    <m/>
    <m/>
    <m/>
    <m/>
    <m/>
    <m/>
    <m/>
    <m/>
    <m/>
    <m/>
    <s v=""/>
    <s v=""/>
    <s v=""/>
    <s v=""/>
    <s v=""/>
    <s v=""/>
    <s v=""/>
    <s v=""/>
  </r>
  <r>
    <n v="48"/>
    <x v="0"/>
    <m/>
    <s v=""/>
    <x v="0"/>
    <m/>
    <m/>
    <s v=""/>
    <x v="0"/>
    <m/>
    <n v="0"/>
    <m/>
    <m/>
    <n v="0"/>
    <n v="0"/>
    <m/>
    <m/>
    <m/>
    <m/>
    <m/>
    <m/>
    <m/>
    <m/>
    <m/>
    <m/>
    <m/>
    <m/>
    <s v=""/>
    <s v=""/>
    <s v=""/>
    <s v=""/>
    <s v=""/>
    <s v=""/>
    <s v=""/>
    <s v=""/>
  </r>
  <r>
    <n v="49"/>
    <x v="0"/>
    <m/>
    <s v=""/>
    <x v="0"/>
    <m/>
    <m/>
    <s v=""/>
    <x v="0"/>
    <m/>
    <n v="0"/>
    <m/>
    <m/>
    <n v="0"/>
    <n v="0"/>
    <m/>
    <m/>
    <m/>
    <m/>
    <m/>
    <m/>
    <m/>
    <m/>
    <m/>
    <m/>
    <m/>
    <m/>
    <s v=""/>
    <s v=""/>
    <s v=""/>
    <s v=""/>
    <s v=""/>
    <s v=""/>
    <s v=""/>
    <s v=""/>
  </r>
  <r>
    <n v="50"/>
    <x v="0"/>
    <m/>
    <s v=""/>
    <x v="0"/>
    <m/>
    <m/>
    <s v=""/>
    <x v="0"/>
    <m/>
    <n v="0"/>
    <m/>
    <m/>
    <n v="0"/>
    <n v="0"/>
    <m/>
    <m/>
    <m/>
    <m/>
    <m/>
    <m/>
    <m/>
    <m/>
    <m/>
    <m/>
    <m/>
    <m/>
    <s v=""/>
    <s v=""/>
    <s v=""/>
    <s v=""/>
    <s v=""/>
    <s v=""/>
    <s v=""/>
    <s v=""/>
  </r>
  <r>
    <n v="51"/>
    <x v="0"/>
    <m/>
    <s v=""/>
    <x v="0"/>
    <m/>
    <m/>
    <s v=""/>
    <x v="0"/>
    <m/>
    <n v="0"/>
    <m/>
    <m/>
    <n v="0"/>
    <n v="0"/>
    <m/>
    <m/>
    <m/>
    <m/>
    <m/>
    <m/>
    <m/>
    <m/>
    <m/>
    <m/>
    <m/>
    <m/>
    <s v=""/>
    <s v=""/>
    <s v=""/>
    <s v=""/>
    <s v=""/>
    <s v=""/>
    <s v=""/>
    <s v=""/>
  </r>
  <r>
    <n v="52"/>
    <x v="0"/>
    <m/>
    <s v=""/>
    <x v="0"/>
    <m/>
    <m/>
    <s v=""/>
    <x v="0"/>
    <m/>
    <n v="0"/>
    <m/>
    <m/>
    <n v="0"/>
    <n v="0"/>
    <m/>
    <m/>
    <m/>
    <m/>
    <m/>
    <m/>
    <m/>
    <m/>
    <m/>
    <m/>
    <m/>
    <m/>
    <s v=""/>
    <s v=""/>
    <s v=""/>
    <s v=""/>
    <s v=""/>
    <s v=""/>
    <s v=""/>
    <s v=""/>
  </r>
  <r>
    <n v="53"/>
    <x v="0"/>
    <m/>
    <s v=""/>
    <x v="0"/>
    <m/>
    <m/>
    <s v=""/>
    <x v="0"/>
    <m/>
    <n v="0"/>
    <m/>
    <m/>
    <n v="0"/>
    <n v="0"/>
    <m/>
    <m/>
    <m/>
    <m/>
    <m/>
    <m/>
    <m/>
    <m/>
    <m/>
    <m/>
    <m/>
    <m/>
    <s v=""/>
    <s v=""/>
    <s v=""/>
    <s v=""/>
    <s v=""/>
    <s v=""/>
    <s v=""/>
    <s v=""/>
  </r>
  <r>
    <n v="54"/>
    <x v="0"/>
    <m/>
    <s v=""/>
    <x v="0"/>
    <m/>
    <m/>
    <s v=""/>
    <x v="0"/>
    <m/>
    <n v="0"/>
    <m/>
    <m/>
    <n v="0"/>
    <n v="0"/>
    <m/>
    <m/>
    <m/>
    <m/>
    <m/>
    <m/>
    <m/>
    <m/>
    <m/>
    <m/>
    <m/>
    <m/>
    <s v=""/>
    <s v=""/>
    <s v=""/>
    <s v=""/>
    <s v=""/>
    <s v=""/>
    <s v=""/>
    <s v=""/>
  </r>
  <r>
    <n v="55"/>
    <x v="0"/>
    <m/>
    <s v=""/>
    <x v="0"/>
    <m/>
    <m/>
    <s v=""/>
    <x v="0"/>
    <m/>
    <n v="0"/>
    <m/>
    <m/>
    <n v="0"/>
    <n v="0"/>
    <m/>
    <m/>
    <m/>
    <m/>
    <m/>
    <m/>
    <m/>
    <m/>
    <m/>
    <m/>
    <m/>
    <m/>
    <s v=""/>
    <s v=""/>
    <s v=""/>
    <s v=""/>
    <s v=""/>
    <s v=""/>
    <s v=""/>
    <s v=""/>
  </r>
  <r>
    <n v="56"/>
    <x v="0"/>
    <m/>
    <s v=""/>
    <x v="0"/>
    <m/>
    <m/>
    <s v=""/>
    <x v="0"/>
    <m/>
    <n v="0"/>
    <m/>
    <m/>
    <n v="0"/>
    <n v="0"/>
    <m/>
    <m/>
    <m/>
    <m/>
    <m/>
    <m/>
    <m/>
    <m/>
    <m/>
    <m/>
    <m/>
    <m/>
    <s v=""/>
    <s v=""/>
    <s v=""/>
    <s v=""/>
    <s v=""/>
    <s v=""/>
    <s v=""/>
    <s v=""/>
  </r>
  <r>
    <n v="57"/>
    <x v="0"/>
    <m/>
    <s v=""/>
    <x v="0"/>
    <m/>
    <m/>
    <s v=""/>
    <x v="0"/>
    <m/>
    <n v="0"/>
    <m/>
    <m/>
    <n v="0"/>
    <n v="0"/>
    <m/>
    <m/>
    <m/>
    <m/>
    <m/>
    <m/>
    <m/>
    <m/>
    <m/>
    <m/>
    <m/>
    <m/>
    <s v=""/>
    <s v=""/>
    <s v=""/>
    <s v=""/>
    <s v=""/>
    <s v=""/>
    <s v=""/>
    <s v=""/>
  </r>
  <r>
    <n v="58"/>
    <x v="0"/>
    <m/>
    <s v=""/>
    <x v="0"/>
    <m/>
    <m/>
    <s v=""/>
    <x v="0"/>
    <m/>
    <n v="0"/>
    <m/>
    <m/>
    <n v="0"/>
    <n v="0"/>
    <m/>
    <m/>
    <m/>
    <m/>
    <m/>
    <m/>
    <m/>
    <m/>
    <m/>
    <m/>
    <m/>
    <m/>
    <s v=""/>
    <s v=""/>
    <s v=""/>
    <s v=""/>
    <s v=""/>
    <s v=""/>
    <s v=""/>
    <s v=""/>
  </r>
  <r>
    <n v="59"/>
    <x v="0"/>
    <m/>
    <s v=""/>
    <x v="0"/>
    <m/>
    <m/>
    <s v=""/>
    <x v="0"/>
    <m/>
    <n v="0"/>
    <m/>
    <m/>
    <n v="0"/>
    <n v="0"/>
    <m/>
    <m/>
    <m/>
    <m/>
    <m/>
    <m/>
    <m/>
    <m/>
    <m/>
    <m/>
    <m/>
    <m/>
    <s v=""/>
    <s v=""/>
    <s v=""/>
    <s v=""/>
    <s v=""/>
    <s v=""/>
    <s v=""/>
    <s v=""/>
  </r>
  <r>
    <n v="60"/>
    <x v="0"/>
    <m/>
    <s v=""/>
    <x v="0"/>
    <m/>
    <m/>
    <s v=""/>
    <x v="0"/>
    <m/>
    <n v="0"/>
    <m/>
    <m/>
    <n v="0"/>
    <n v="0"/>
    <m/>
    <m/>
    <m/>
    <m/>
    <m/>
    <m/>
    <m/>
    <m/>
    <m/>
    <m/>
    <m/>
    <m/>
    <s v=""/>
    <s v=""/>
    <s v=""/>
    <s v=""/>
    <s v=""/>
    <s v=""/>
    <s v=""/>
    <s v=""/>
  </r>
  <r>
    <n v="61"/>
    <x v="0"/>
    <m/>
    <s v=""/>
    <x v="0"/>
    <m/>
    <m/>
    <s v=""/>
    <x v="0"/>
    <m/>
    <n v="0"/>
    <m/>
    <m/>
    <n v="0"/>
    <n v="0"/>
    <m/>
    <m/>
    <m/>
    <m/>
    <m/>
    <m/>
    <m/>
    <m/>
    <m/>
    <m/>
    <m/>
    <m/>
    <s v=""/>
    <s v=""/>
    <s v=""/>
    <s v=""/>
    <s v=""/>
    <s v=""/>
    <s v=""/>
    <s v=""/>
  </r>
  <r>
    <n v="62"/>
    <x v="0"/>
    <m/>
    <s v=""/>
    <x v="0"/>
    <m/>
    <m/>
    <s v=""/>
    <x v="0"/>
    <m/>
    <n v="0"/>
    <m/>
    <m/>
    <n v="0"/>
    <n v="0"/>
    <m/>
    <m/>
    <m/>
    <m/>
    <m/>
    <m/>
    <m/>
    <m/>
    <m/>
    <m/>
    <m/>
    <m/>
    <s v=""/>
    <s v=""/>
    <s v=""/>
    <s v=""/>
    <s v=""/>
    <s v=""/>
    <s v=""/>
    <s v=""/>
  </r>
  <r>
    <n v="63"/>
    <x v="0"/>
    <m/>
    <s v=""/>
    <x v="0"/>
    <m/>
    <m/>
    <s v=""/>
    <x v="0"/>
    <m/>
    <n v="0"/>
    <m/>
    <m/>
    <n v="0"/>
    <n v="0"/>
    <m/>
    <m/>
    <m/>
    <m/>
    <m/>
    <m/>
    <m/>
    <m/>
    <m/>
    <m/>
    <m/>
    <m/>
    <s v=""/>
    <s v=""/>
    <s v=""/>
    <s v=""/>
    <s v=""/>
    <s v=""/>
    <s v=""/>
    <s v=""/>
  </r>
  <r>
    <n v="64"/>
    <x v="0"/>
    <m/>
    <s v=""/>
    <x v="0"/>
    <m/>
    <m/>
    <s v=""/>
    <x v="0"/>
    <m/>
    <n v="0"/>
    <m/>
    <m/>
    <n v="0"/>
    <n v="0"/>
    <m/>
    <m/>
    <m/>
    <m/>
    <m/>
    <m/>
    <m/>
    <m/>
    <m/>
    <m/>
    <m/>
    <m/>
    <s v=""/>
    <s v=""/>
    <s v=""/>
    <s v=""/>
    <s v=""/>
    <s v=""/>
    <s v=""/>
    <s v=""/>
  </r>
  <r>
    <n v="65"/>
    <x v="0"/>
    <m/>
    <s v=""/>
    <x v="0"/>
    <m/>
    <m/>
    <s v=""/>
    <x v="0"/>
    <m/>
    <n v="0"/>
    <m/>
    <m/>
    <n v="0"/>
    <n v="0"/>
    <m/>
    <m/>
    <m/>
    <m/>
    <m/>
    <m/>
    <m/>
    <m/>
    <m/>
    <m/>
    <m/>
    <m/>
    <s v=""/>
    <s v=""/>
    <s v=""/>
    <s v=""/>
    <s v=""/>
    <s v=""/>
    <s v=""/>
    <s v=""/>
  </r>
  <r>
    <n v="66"/>
    <x v="0"/>
    <m/>
    <s v=""/>
    <x v="0"/>
    <m/>
    <m/>
    <s v=""/>
    <x v="0"/>
    <m/>
    <n v="0"/>
    <m/>
    <m/>
    <n v="0"/>
    <n v="0"/>
    <m/>
    <m/>
    <m/>
    <m/>
    <m/>
    <m/>
    <m/>
    <m/>
    <m/>
    <m/>
    <m/>
    <m/>
    <s v=""/>
    <s v=""/>
    <s v=""/>
    <s v=""/>
    <s v=""/>
    <s v=""/>
    <s v=""/>
    <s v=""/>
  </r>
  <r>
    <n v="67"/>
    <x v="0"/>
    <m/>
    <s v=""/>
    <x v="0"/>
    <m/>
    <m/>
    <s v=""/>
    <x v="0"/>
    <m/>
    <n v="0"/>
    <m/>
    <m/>
    <n v="0"/>
    <n v="0"/>
    <m/>
    <m/>
    <m/>
    <m/>
    <m/>
    <m/>
    <m/>
    <m/>
    <m/>
    <m/>
    <m/>
    <m/>
    <s v=""/>
    <s v=""/>
    <s v=""/>
    <s v=""/>
    <s v=""/>
    <s v=""/>
    <s v=""/>
    <s v=""/>
  </r>
  <r>
    <n v="68"/>
    <x v="0"/>
    <m/>
    <s v=""/>
    <x v="0"/>
    <m/>
    <m/>
    <s v=""/>
    <x v="0"/>
    <m/>
    <n v="0"/>
    <m/>
    <m/>
    <n v="0"/>
    <n v="0"/>
    <m/>
    <m/>
    <m/>
    <m/>
    <m/>
    <m/>
    <m/>
    <m/>
    <m/>
    <m/>
    <m/>
    <m/>
    <s v=""/>
    <s v=""/>
    <s v=""/>
    <s v=""/>
    <s v=""/>
    <s v=""/>
    <s v=""/>
    <s v=""/>
  </r>
  <r>
    <n v="69"/>
    <x v="0"/>
    <m/>
    <s v=""/>
    <x v="0"/>
    <m/>
    <m/>
    <s v=""/>
    <x v="0"/>
    <m/>
    <n v="0"/>
    <m/>
    <m/>
    <n v="0"/>
    <n v="0"/>
    <m/>
    <m/>
    <m/>
    <m/>
    <m/>
    <m/>
    <m/>
    <m/>
    <m/>
    <m/>
    <m/>
    <m/>
    <s v=""/>
    <s v=""/>
    <s v=""/>
    <s v=""/>
    <s v=""/>
    <s v=""/>
    <s v=""/>
    <s v=""/>
  </r>
  <r>
    <n v="70"/>
    <x v="0"/>
    <m/>
    <s v=""/>
    <x v="0"/>
    <m/>
    <m/>
    <s v=""/>
    <x v="0"/>
    <m/>
    <n v="0"/>
    <m/>
    <m/>
    <n v="0"/>
    <n v="0"/>
    <m/>
    <m/>
    <m/>
    <m/>
    <m/>
    <m/>
    <m/>
    <m/>
    <m/>
    <m/>
    <m/>
    <m/>
    <s v=""/>
    <s v=""/>
    <s v=""/>
    <s v=""/>
    <s v=""/>
    <s v=""/>
    <s v=""/>
    <s v=""/>
  </r>
  <r>
    <n v="71"/>
    <x v="0"/>
    <m/>
    <s v=""/>
    <x v="0"/>
    <m/>
    <m/>
    <s v=""/>
    <x v="0"/>
    <m/>
    <n v="0"/>
    <m/>
    <m/>
    <n v="0"/>
    <n v="0"/>
    <m/>
    <m/>
    <m/>
    <m/>
    <m/>
    <m/>
    <m/>
    <m/>
    <m/>
    <m/>
    <m/>
    <m/>
    <s v=""/>
    <s v=""/>
    <s v=""/>
    <s v=""/>
    <s v=""/>
    <s v=""/>
    <s v=""/>
    <s v=""/>
  </r>
  <r>
    <n v="72"/>
    <x v="0"/>
    <m/>
    <s v=""/>
    <x v="0"/>
    <m/>
    <m/>
    <s v=""/>
    <x v="0"/>
    <m/>
    <n v="0"/>
    <m/>
    <m/>
    <n v="0"/>
    <n v="0"/>
    <m/>
    <m/>
    <m/>
    <m/>
    <m/>
    <m/>
    <m/>
    <m/>
    <m/>
    <m/>
    <m/>
    <m/>
    <s v=""/>
    <s v=""/>
    <s v=""/>
    <s v=""/>
    <s v=""/>
    <s v=""/>
    <s v=""/>
    <s v=""/>
  </r>
  <r>
    <n v="73"/>
    <x v="0"/>
    <m/>
    <s v=""/>
    <x v="0"/>
    <m/>
    <m/>
    <s v=""/>
    <x v="0"/>
    <m/>
    <n v="0"/>
    <m/>
    <m/>
    <n v="0"/>
    <n v="0"/>
    <m/>
    <m/>
    <m/>
    <m/>
    <m/>
    <m/>
    <m/>
    <m/>
    <m/>
    <m/>
    <m/>
    <m/>
    <s v=""/>
    <s v=""/>
    <s v=""/>
    <s v=""/>
    <s v=""/>
    <s v=""/>
    <s v=""/>
    <s v=""/>
  </r>
  <r>
    <n v="74"/>
    <x v="0"/>
    <m/>
    <s v=""/>
    <x v="0"/>
    <m/>
    <m/>
    <s v=""/>
    <x v="0"/>
    <m/>
    <n v="0"/>
    <m/>
    <m/>
    <n v="0"/>
    <n v="0"/>
    <m/>
    <m/>
    <m/>
    <m/>
    <m/>
    <m/>
    <m/>
    <m/>
    <m/>
    <m/>
    <m/>
    <m/>
    <s v=""/>
    <s v=""/>
    <s v=""/>
    <s v=""/>
    <s v=""/>
    <s v=""/>
    <s v=""/>
    <s v=""/>
  </r>
  <r>
    <n v="75"/>
    <x v="0"/>
    <m/>
    <s v=""/>
    <x v="0"/>
    <m/>
    <m/>
    <s v=""/>
    <x v="0"/>
    <m/>
    <n v="0"/>
    <m/>
    <m/>
    <n v="0"/>
    <n v="0"/>
    <m/>
    <m/>
    <m/>
    <m/>
    <m/>
    <m/>
    <m/>
    <m/>
    <m/>
    <m/>
    <m/>
    <m/>
    <s v=""/>
    <s v=""/>
    <s v=""/>
    <s v=""/>
    <s v=""/>
    <s v=""/>
    <s v=""/>
    <s v=""/>
  </r>
  <r>
    <n v="76"/>
    <x v="0"/>
    <m/>
    <s v=""/>
    <x v="0"/>
    <m/>
    <m/>
    <s v=""/>
    <x v="0"/>
    <m/>
    <n v="0"/>
    <m/>
    <m/>
    <n v="0"/>
    <n v="0"/>
    <m/>
    <m/>
    <m/>
    <m/>
    <m/>
    <m/>
    <m/>
    <m/>
    <m/>
    <m/>
    <m/>
    <m/>
    <s v=""/>
    <s v=""/>
    <s v=""/>
    <s v=""/>
    <s v=""/>
    <s v=""/>
    <s v=""/>
    <s v=""/>
  </r>
  <r>
    <n v="77"/>
    <x v="0"/>
    <m/>
    <s v=""/>
    <x v="0"/>
    <m/>
    <m/>
    <s v=""/>
    <x v="0"/>
    <m/>
    <n v="0"/>
    <m/>
    <m/>
    <n v="0"/>
    <n v="0"/>
    <m/>
    <m/>
    <m/>
    <m/>
    <m/>
    <m/>
    <m/>
    <m/>
    <m/>
    <m/>
    <m/>
    <m/>
    <s v=""/>
    <s v=""/>
    <s v=""/>
    <s v=""/>
    <s v=""/>
    <s v=""/>
    <s v=""/>
    <s v=""/>
  </r>
  <r>
    <n v="78"/>
    <x v="0"/>
    <m/>
    <s v=""/>
    <x v="0"/>
    <m/>
    <m/>
    <s v=""/>
    <x v="0"/>
    <m/>
    <n v="0"/>
    <m/>
    <m/>
    <n v="0"/>
    <n v="0"/>
    <m/>
    <m/>
    <m/>
    <m/>
    <m/>
    <m/>
    <m/>
    <m/>
    <m/>
    <m/>
    <m/>
    <m/>
    <s v=""/>
    <s v=""/>
    <s v=""/>
    <s v=""/>
    <s v=""/>
    <s v=""/>
    <s v=""/>
    <s v=""/>
  </r>
  <r>
    <n v="79"/>
    <x v="0"/>
    <m/>
    <s v=""/>
    <x v="0"/>
    <m/>
    <m/>
    <s v=""/>
    <x v="0"/>
    <m/>
    <n v="0"/>
    <m/>
    <m/>
    <n v="0"/>
    <n v="0"/>
    <m/>
    <m/>
    <m/>
    <m/>
    <m/>
    <m/>
    <m/>
    <m/>
    <m/>
    <m/>
    <m/>
    <m/>
    <s v=""/>
    <s v=""/>
    <s v=""/>
    <s v=""/>
    <s v=""/>
    <s v=""/>
    <s v=""/>
    <s v=""/>
  </r>
  <r>
    <n v="80"/>
    <x v="0"/>
    <m/>
    <s v=""/>
    <x v="0"/>
    <m/>
    <m/>
    <s v=""/>
    <x v="0"/>
    <m/>
    <n v="0"/>
    <m/>
    <m/>
    <n v="0"/>
    <n v="0"/>
    <m/>
    <m/>
    <m/>
    <m/>
    <m/>
    <m/>
    <m/>
    <m/>
    <m/>
    <m/>
    <m/>
    <m/>
    <s v=""/>
    <s v=""/>
    <s v=""/>
    <s v=""/>
    <s v=""/>
    <s v=""/>
    <s v=""/>
    <s v=""/>
  </r>
  <r>
    <n v="81"/>
    <x v="0"/>
    <m/>
    <s v=""/>
    <x v="0"/>
    <m/>
    <m/>
    <s v=""/>
    <x v="0"/>
    <m/>
    <n v="0"/>
    <m/>
    <m/>
    <n v="0"/>
    <n v="0"/>
    <m/>
    <m/>
    <m/>
    <m/>
    <m/>
    <m/>
    <m/>
    <m/>
    <m/>
    <m/>
    <m/>
    <m/>
    <s v=""/>
    <s v=""/>
    <s v=""/>
    <s v=""/>
    <s v=""/>
    <s v=""/>
    <s v=""/>
    <s v=""/>
  </r>
  <r>
    <n v="82"/>
    <x v="0"/>
    <m/>
    <s v=""/>
    <x v="0"/>
    <m/>
    <m/>
    <s v=""/>
    <x v="0"/>
    <m/>
    <n v="0"/>
    <m/>
    <m/>
    <n v="0"/>
    <n v="0"/>
    <m/>
    <m/>
    <m/>
    <m/>
    <m/>
    <m/>
    <m/>
    <m/>
    <m/>
    <m/>
    <m/>
    <m/>
    <s v=""/>
    <s v=""/>
    <s v=""/>
    <s v=""/>
    <s v=""/>
    <s v=""/>
    <s v=""/>
    <s v=""/>
  </r>
  <r>
    <n v="83"/>
    <x v="0"/>
    <m/>
    <s v=""/>
    <x v="0"/>
    <m/>
    <m/>
    <s v=""/>
    <x v="0"/>
    <m/>
    <n v="0"/>
    <m/>
    <m/>
    <n v="0"/>
    <n v="0"/>
    <m/>
    <m/>
    <m/>
    <m/>
    <m/>
    <m/>
    <m/>
    <m/>
    <m/>
    <m/>
    <m/>
    <m/>
    <s v=""/>
    <s v=""/>
    <s v=""/>
    <s v=""/>
    <s v=""/>
    <s v=""/>
    <s v=""/>
    <s v=""/>
  </r>
  <r>
    <n v="84"/>
    <x v="0"/>
    <m/>
    <s v=""/>
    <x v="0"/>
    <m/>
    <m/>
    <s v=""/>
    <x v="0"/>
    <m/>
    <n v="0"/>
    <m/>
    <m/>
    <n v="0"/>
    <n v="0"/>
    <m/>
    <m/>
    <m/>
    <m/>
    <m/>
    <m/>
    <m/>
    <m/>
    <m/>
    <m/>
    <m/>
    <m/>
    <s v=""/>
    <s v=""/>
    <s v=""/>
    <s v=""/>
    <s v=""/>
    <s v=""/>
    <s v=""/>
    <s v=""/>
  </r>
  <r>
    <n v="85"/>
    <x v="0"/>
    <m/>
    <s v=""/>
    <x v="0"/>
    <m/>
    <m/>
    <s v=""/>
    <x v="0"/>
    <m/>
    <n v="0"/>
    <m/>
    <m/>
    <n v="0"/>
    <n v="0"/>
    <m/>
    <m/>
    <m/>
    <m/>
    <m/>
    <m/>
    <m/>
    <m/>
    <m/>
    <m/>
    <m/>
    <m/>
    <s v=""/>
    <s v=""/>
    <s v=""/>
    <s v=""/>
    <s v=""/>
    <s v=""/>
    <s v=""/>
    <s v=""/>
  </r>
  <r>
    <n v="86"/>
    <x v="0"/>
    <m/>
    <s v=""/>
    <x v="0"/>
    <m/>
    <m/>
    <s v=""/>
    <x v="0"/>
    <m/>
    <n v="0"/>
    <m/>
    <m/>
    <n v="0"/>
    <n v="0"/>
    <m/>
    <m/>
    <m/>
    <m/>
    <m/>
    <m/>
    <m/>
    <m/>
    <m/>
    <m/>
    <m/>
    <m/>
    <s v=""/>
    <s v=""/>
    <s v=""/>
    <s v=""/>
    <s v=""/>
    <s v=""/>
    <s v=""/>
    <s v=""/>
  </r>
  <r>
    <n v="87"/>
    <x v="0"/>
    <m/>
    <s v=""/>
    <x v="0"/>
    <m/>
    <m/>
    <s v=""/>
    <x v="0"/>
    <m/>
    <n v="0"/>
    <m/>
    <m/>
    <n v="0"/>
    <n v="0"/>
    <m/>
    <m/>
    <m/>
    <m/>
    <m/>
    <m/>
    <m/>
    <m/>
    <m/>
    <m/>
    <m/>
    <m/>
    <s v=""/>
    <s v=""/>
    <s v=""/>
    <s v=""/>
    <s v=""/>
    <s v=""/>
    <s v=""/>
    <s v=""/>
  </r>
  <r>
    <n v="88"/>
    <x v="0"/>
    <m/>
    <s v=""/>
    <x v="0"/>
    <m/>
    <m/>
    <s v=""/>
    <x v="0"/>
    <m/>
    <n v="0"/>
    <m/>
    <m/>
    <n v="0"/>
    <n v="0"/>
    <m/>
    <m/>
    <m/>
    <m/>
    <m/>
    <m/>
    <m/>
    <m/>
    <m/>
    <m/>
    <m/>
    <m/>
    <s v=""/>
    <s v=""/>
    <s v=""/>
    <s v=""/>
    <s v=""/>
    <s v=""/>
    <s v=""/>
    <s v=""/>
  </r>
  <r>
    <n v="89"/>
    <x v="0"/>
    <m/>
    <s v=""/>
    <x v="0"/>
    <m/>
    <m/>
    <s v=""/>
    <x v="0"/>
    <m/>
    <n v="0"/>
    <m/>
    <m/>
    <n v="0"/>
    <n v="0"/>
    <m/>
    <m/>
    <m/>
    <m/>
    <m/>
    <m/>
    <m/>
    <m/>
    <m/>
    <m/>
    <m/>
    <m/>
    <s v=""/>
    <s v=""/>
    <s v=""/>
    <s v=""/>
    <s v=""/>
    <s v=""/>
    <s v=""/>
    <s v=""/>
  </r>
  <r>
    <n v="90"/>
    <x v="0"/>
    <m/>
    <s v=""/>
    <x v="0"/>
    <m/>
    <m/>
    <s v=""/>
    <x v="0"/>
    <m/>
    <n v="0"/>
    <m/>
    <m/>
    <n v="0"/>
    <n v="0"/>
    <m/>
    <m/>
    <m/>
    <m/>
    <m/>
    <m/>
    <m/>
    <m/>
    <m/>
    <m/>
    <m/>
    <m/>
    <s v=""/>
    <s v=""/>
    <s v=""/>
    <s v=""/>
    <s v=""/>
    <s v=""/>
    <s v=""/>
    <s v=""/>
  </r>
  <r>
    <n v="91"/>
    <x v="0"/>
    <m/>
    <s v=""/>
    <x v="0"/>
    <m/>
    <m/>
    <s v=""/>
    <x v="0"/>
    <m/>
    <n v="0"/>
    <m/>
    <m/>
    <n v="0"/>
    <n v="0"/>
    <m/>
    <m/>
    <m/>
    <m/>
    <m/>
    <m/>
    <m/>
    <m/>
    <m/>
    <m/>
    <m/>
    <m/>
    <s v=""/>
    <s v=""/>
    <s v=""/>
    <s v=""/>
    <s v=""/>
    <s v=""/>
    <s v=""/>
    <s v=""/>
  </r>
  <r>
    <n v="92"/>
    <x v="0"/>
    <m/>
    <s v=""/>
    <x v="0"/>
    <m/>
    <m/>
    <s v=""/>
    <x v="0"/>
    <m/>
    <n v="0"/>
    <m/>
    <m/>
    <n v="0"/>
    <n v="0"/>
    <m/>
    <m/>
    <m/>
    <m/>
    <m/>
    <m/>
    <m/>
    <m/>
    <m/>
    <m/>
    <m/>
    <m/>
    <s v=""/>
    <s v=""/>
    <s v=""/>
    <s v=""/>
    <s v=""/>
    <s v=""/>
    <s v=""/>
    <s v=""/>
  </r>
  <r>
    <n v="93"/>
    <x v="0"/>
    <m/>
    <s v=""/>
    <x v="0"/>
    <m/>
    <m/>
    <s v=""/>
    <x v="0"/>
    <m/>
    <n v="0"/>
    <m/>
    <m/>
    <n v="0"/>
    <n v="0"/>
    <m/>
    <m/>
    <m/>
    <m/>
    <m/>
    <m/>
    <m/>
    <m/>
    <m/>
    <m/>
    <m/>
    <m/>
    <s v=""/>
    <s v=""/>
    <s v=""/>
    <s v=""/>
    <s v=""/>
    <s v=""/>
    <s v=""/>
    <s v=""/>
  </r>
  <r>
    <n v="94"/>
    <x v="0"/>
    <m/>
    <s v=""/>
    <x v="0"/>
    <m/>
    <m/>
    <s v=""/>
    <x v="0"/>
    <m/>
    <n v="0"/>
    <m/>
    <m/>
    <n v="0"/>
    <n v="0"/>
    <m/>
    <m/>
    <m/>
    <m/>
    <m/>
    <m/>
    <m/>
    <m/>
    <m/>
    <m/>
    <m/>
    <m/>
    <s v=""/>
    <s v=""/>
    <s v=""/>
    <s v=""/>
    <s v=""/>
    <s v=""/>
    <s v=""/>
    <s v=""/>
  </r>
  <r>
    <n v="95"/>
    <x v="0"/>
    <m/>
    <s v=""/>
    <x v="0"/>
    <m/>
    <m/>
    <s v=""/>
    <x v="0"/>
    <m/>
    <n v="0"/>
    <m/>
    <m/>
    <n v="0"/>
    <n v="0"/>
    <m/>
    <m/>
    <m/>
    <m/>
    <m/>
    <m/>
    <m/>
    <m/>
    <m/>
    <m/>
    <m/>
    <m/>
    <s v=""/>
    <s v=""/>
    <s v=""/>
    <s v=""/>
    <s v=""/>
    <s v=""/>
    <s v=""/>
    <s v=""/>
  </r>
  <r>
    <n v="96"/>
    <x v="0"/>
    <m/>
    <s v=""/>
    <x v="0"/>
    <m/>
    <m/>
    <s v=""/>
    <x v="0"/>
    <m/>
    <n v="0"/>
    <m/>
    <m/>
    <n v="0"/>
    <n v="0"/>
    <m/>
    <m/>
    <m/>
    <m/>
    <m/>
    <m/>
    <m/>
    <m/>
    <m/>
    <m/>
    <m/>
    <m/>
    <s v=""/>
    <s v=""/>
    <s v=""/>
    <s v=""/>
    <s v=""/>
    <s v=""/>
    <s v=""/>
    <s v=""/>
  </r>
  <r>
    <n v="97"/>
    <x v="0"/>
    <m/>
    <s v=""/>
    <x v="0"/>
    <m/>
    <m/>
    <s v=""/>
    <x v="0"/>
    <m/>
    <n v="0"/>
    <m/>
    <m/>
    <n v="0"/>
    <n v="0"/>
    <m/>
    <m/>
    <m/>
    <m/>
    <m/>
    <m/>
    <m/>
    <m/>
    <m/>
    <m/>
    <m/>
    <m/>
    <s v=""/>
    <s v=""/>
    <s v=""/>
    <s v=""/>
    <s v=""/>
    <s v=""/>
    <s v=""/>
    <s v=""/>
  </r>
  <r>
    <n v="98"/>
    <x v="0"/>
    <m/>
    <s v=""/>
    <x v="0"/>
    <m/>
    <m/>
    <s v=""/>
    <x v="0"/>
    <m/>
    <n v="0"/>
    <m/>
    <m/>
    <n v="0"/>
    <n v="0"/>
    <m/>
    <m/>
    <m/>
    <m/>
    <m/>
    <m/>
    <m/>
    <m/>
    <m/>
    <m/>
    <m/>
    <m/>
    <s v=""/>
    <s v=""/>
    <s v=""/>
    <s v=""/>
    <s v=""/>
    <s v=""/>
    <s v=""/>
    <s v=""/>
  </r>
  <r>
    <n v="99"/>
    <x v="0"/>
    <m/>
    <s v=""/>
    <x v="0"/>
    <m/>
    <m/>
    <s v=""/>
    <x v="0"/>
    <m/>
    <n v="0"/>
    <m/>
    <m/>
    <n v="0"/>
    <n v="0"/>
    <m/>
    <m/>
    <m/>
    <m/>
    <m/>
    <m/>
    <m/>
    <m/>
    <m/>
    <m/>
    <m/>
    <m/>
    <s v=""/>
    <s v=""/>
    <s v=""/>
    <s v=""/>
    <s v=""/>
    <s v=""/>
    <s v=""/>
    <s v=""/>
  </r>
  <r>
    <n v="100"/>
    <x v="0"/>
    <m/>
    <s v=""/>
    <x v="0"/>
    <m/>
    <m/>
    <s v=""/>
    <x v="0"/>
    <m/>
    <n v="0"/>
    <m/>
    <m/>
    <n v="0"/>
    <n v="0"/>
    <m/>
    <m/>
    <m/>
    <m/>
    <m/>
    <m/>
    <m/>
    <m/>
    <m/>
    <m/>
    <m/>
    <m/>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Таблица3" cacheId="19" applyNumberFormats="0" applyBorderFormats="0" applyFontFormats="0" applyPatternFormats="0" applyAlignmentFormats="0" applyWidthHeightFormats="1" dataCaption="Значения" updatedVersion="4" minRefreshableVersion="3" useAutoFormatting="1" itemPrintTitles="1" createdVersion="5" indent="0" compact="0" compactData="0" gridDropZones="1" multipleFieldFilters="0">
  <location ref="B7:D9" firstHeaderRow="2" firstDataRow="2" firstDataCol="2"/>
  <pivotFields count="35">
    <pivotField compact="0" numFmtId="1" outline="0" showAll="0"/>
    <pivotField axis="axisRow" compact="0" outline="0" showAll="0" defaultSubtotal="0">
      <items count="5">
        <item m="1" x="3"/>
        <item m="1" x="1"/>
        <item h="1" x="0"/>
        <item m="1" x="4"/>
        <item m="1" x="2"/>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9">
        <item m="1" x="3"/>
        <item m="1" x="6"/>
        <item x="0"/>
        <item m="1" x="5"/>
        <item m="1" x="7"/>
        <item m="1" x="2"/>
        <item m="1" x="1"/>
        <item m="1" x="4"/>
        <item t="default"/>
      </items>
    </pivotField>
    <pivotField compact="0" outline="0" showAll="0"/>
    <pivotField compact="0" numFmtId="3" outline="0" showAll="0"/>
    <pivotField compact="0" outline="0" showAll="0"/>
    <pivotField compact="0" outline="0" showAll="0"/>
    <pivotField compact="0" numFmtId="4" outline="0" showAll="0"/>
    <pivotField dataField="1" compact="0" numFmtId="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1"/>
    <field x="8"/>
  </rowFields>
  <rowItems count="1">
    <i t="grand">
      <x/>
    </i>
  </rowItems>
  <colItems count="1">
    <i/>
  </colItems>
  <dataFields count="1">
    <dataField name="Сумма по полю 15" fld="14" baseField="0" baseItem="0" numFmtId="4"/>
  </dataFields>
  <formats count="1">
    <format dxfId="2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СводнаяТаблица4" cacheId="19" applyNumberFormats="0" applyBorderFormats="0" applyFontFormats="0" applyPatternFormats="0" applyAlignmentFormats="0" applyWidthHeightFormats="1" dataCaption="Значения" updatedVersion="4" useAutoFormatting="1" rowGrandTotals="0" colGrandTotals="0" itemPrintTitles="1" createdVersion="5" indent="0" compact="0" compactData="0" multipleFieldFilters="0">
  <location ref="A4:F5" firstHeaderRow="0" firstDataRow="1" firstDataCol="2"/>
  <pivotFields count="35">
    <pivotField compact="0" numFmtId="1" outline="0" showAll="0" defaultSubtotal="0">
      <extLst>
        <ext xmlns:x14="http://schemas.microsoft.com/office/spreadsheetml/2009/9/main" uri="{2946ED86-A175-432a-8AC1-64E0C546D7DE}">
          <x14:pivotField fillDownLabels="1"/>
        </ext>
      </extLst>
    </pivotField>
    <pivotField axis="axisRow" compact="0" outline="0" showAll="0" defaultSubtotal="0">
      <items count="5">
        <item m="1" x="3"/>
        <item m="1" x="1"/>
        <item x="0"/>
        <item m="1" x="4"/>
        <item m="1"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m="1" x="3"/>
        <item m="1" x="4"/>
        <item x="0"/>
        <item m="1" x="6"/>
        <item m="1" x="5"/>
        <item m="1" x="1"/>
        <item m="1"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 compact="0" numFmtId="4" outline="0" showAll="0" defaultSubtotal="0">
      <extLst>
        <ext xmlns:x14="http://schemas.microsoft.com/office/spreadsheetml/2009/9/main" uri="{2946ED86-A175-432a-8AC1-64E0C546D7DE}">
          <x14:pivotField fillDownLabels="1"/>
        </ext>
      </extLst>
    </pivotField>
  </pivotFields>
  <rowFields count="2">
    <field x="1"/>
    <field x="4"/>
  </rowFields>
  <rowItems count="1">
    <i>
      <x v="2"/>
      <x v="2"/>
    </i>
  </rowItems>
  <colFields count="1">
    <field x="-2"/>
  </colFields>
  <colItems count="4">
    <i>
      <x/>
    </i>
    <i i="1">
      <x v="1"/>
    </i>
    <i i="2">
      <x v="2"/>
    </i>
    <i i="3">
      <x v="3"/>
    </i>
  </colItems>
  <dataFields count="4">
    <dataField name="Сумма по полю 28" fld="27" baseField="34" baseItem="6"/>
    <dataField name="Сумма по полю 29" fld="28" baseField="34" baseItem="1"/>
    <dataField name="Сумма по полю 30" fld="29" baseField="34" baseItem="1"/>
    <dataField name="Сумма по полю 31" fld="30" baseField="34"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FF00"/>
  </sheetPr>
  <dimension ref="A1:E43"/>
  <sheetViews>
    <sheetView workbookViewId="0">
      <selection activeCell="B26" sqref="B26"/>
    </sheetView>
  </sheetViews>
  <sheetFormatPr defaultColWidth="9.109375" defaultRowHeight="13.2" x14ac:dyDescent="0.25"/>
  <cols>
    <col min="1" max="1" width="10" style="141" bestFit="1" customWidth="1"/>
    <col min="2" max="2" width="51" style="3" customWidth="1"/>
    <col min="3" max="3" width="49" style="3" customWidth="1"/>
    <col min="4" max="251" width="9.109375" style="1"/>
    <col min="252" max="252" width="60.44140625" style="1" bestFit="1" customWidth="1"/>
    <col min="253" max="254" width="9.109375" style="1"/>
    <col min="255" max="255" width="14.5546875" style="1" customWidth="1"/>
    <col min="256" max="256" width="46.88671875" style="1" customWidth="1"/>
    <col min="257" max="507" width="9.109375" style="1"/>
    <col min="508" max="508" width="60.44140625" style="1" bestFit="1" customWidth="1"/>
    <col min="509" max="510" width="9.109375" style="1"/>
    <col min="511" max="511" width="14.5546875" style="1" customWidth="1"/>
    <col min="512" max="512" width="46.88671875" style="1" customWidth="1"/>
    <col min="513" max="763" width="9.109375" style="1"/>
    <col min="764" max="764" width="60.44140625" style="1" bestFit="1" customWidth="1"/>
    <col min="765" max="766" width="9.109375" style="1"/>
    <col min="767" max="767" width="14.5546875" style="1" customWidth="1"/>
    <col min="768" max="768" width="46.88671875" style="1" customWidth="1"/>
    <col min="769" max="1019" width="9.109375" style="1"/>
    <col min="1020" max="1020" width="60.44140625" style="1" bestFit="1" customWidth="1"/>
    <col min="1021" max="1022" width="9.109375" style="1"/>
    <col min="1023" max="1023" width="14.5546875" style="1" customWidth="1"/>
    <col min="1024" max="1024" width="46.88671875" style="1" customWidth="1"/>
    <col min="1025" max="1275" width="9.109375" style="1"/>
    <col min="1276" max="1276" width="60.44140625" style="1" bestFit="1" customWidth="1"/>
    <col min="1277" max="1278" width="9.109375" style="1"/>
    <col min="1279" max="1279" width="14.5546875" style="1" customWidth="1"/>
    <col min="1280" max="1280" width="46.88671875" style="1" customWidth="1"/>
    <col min="1281" max="1531" width="9.109375" style="1"/>
    <col min="1532" max="1532" width="60.44140625" style="1" bestFit="1" customWidth="1"/>
    <col min="1533" max="1534" width="9.109375" style="1"/>
    <col min="1535" max="1535" width="14.5546875" style="1" customWidth="1"/>
    <col min="1536" max="1536" width="46.88671875" style="1" customWidth="1"/>
    <col min="1537" max="1787" width="9.109375" style="1"/>
    <col min="1788" max="1788" width="60.44140625" style="1" bestFit="1" customWidth="1"/>
    <col min="1789" max="1790" width="9.109375" style="1"/>
    <col min="1791" max="1791" width="14.5546875" style="1" customWidth="1"/>
    <col min="1792" max="1792" width="46.88671875" style="1" customWidth="1"/>
    <col min="1793" max="2043" width="9.109375" style="1"/>
    <col min="2044" max="2044" width="60.44140625" style="1" bestFit="1" customWidth="1"/>
    <col min="2045" max="2046" width="9.109375" style="1"/>
    <col min="2047" max="2047" width="14.5546875" style="1" customWidth="1"/>
    <col min="2048" max="2048" width="46.88671875" style="1" customWidth="1"/>
    <col min="2049" max="2299" width="9.109375" style="1"/>
    <col min="2300" max="2300" width="60.44140625" style="1" bestFit="1" customWidth="1"/>
    <col min="2301" max="2302" width="9.109375" style="1"/>
    <col min="2303" max="2303" width="14.5546875" style="1" customWidth="1"/>
    <col min="2304" max="2304" width="46.88671875" style="1" customWidth="1"/>
    <col min="2305" max="2555" width="9.109375" style="1"/>
    <col min="2556" max="2556" width="60.44140625" style="1" bestFit="1" customWidth="1"/>
    <col min="2557" max="2558" width="9.109375" style="1"/>
    <col min="2559" max="2559" width="14.5546875" style="1" customWidth="1"/>
    <col min="2560" max="2560" width="46.88671875" style="1" customWidth="1"/>
    <col min="2561" max="2811" width="9.109375" style="1"/>
    <col min="2812" max="2812" width="60.44140625" style="1" bestFit="1" customWidth="1"/>
    <col min="2813" max="2814" width="9.109375" style="1"/>
    <col min="2815" max="2815" width="14.5546875" style="1" customWidth="1"/>
    <col min="2816" max="2816" width="46.88671875" style="1" customWidth="1"/>
    <col min="2817" max="3067" width="9.109375" style="1"/>
    <col min="3068" max="3068" width="60.44140625" style="1" bestFit="1" customWidth="1"/>
    <col min="3069" max="3070" width="9.109375" style="1"/>
    <col min="3071" max="3071" width="14.5546875" style="1" customWidth="1"/>
    <col min="3072" max="3072" width="46.88671875" style="1" customWidth="1"/>
    <col min="3073" max="3323" width="9.109375" style="1"/>
    <col min="3324" max="3324" width="60.44140625" style="1" bestFit="1" customWidth="1"/>
    <col min="3325" max="3326" width="9.109375" style="1"/>
    <col min="3327" max="3327" width="14.5546875" style="1" customWidth="1"/>
    <col min="3328" max="3328" width="46.88671875" style="1" customWidth="1"/>
    <col min="3329" max="3579" width="9.109375" style="1"/>
    <col min="3580" max="3580" width="60.44140625" style="1" bestFit="1" customWidth="1"/>
    <col min="3581" max="3582" width="9.109375" style="1"/>
    <col min="3583" max="3583" width="14.5546875" style="1" customWidth="1"/>
    <col min="3584" max="3584" width="46.88671875" style="1" customWidth="1"/>
    <col min="3585" max="3835" width="9.109375" style="1"/>
    <col min="3836" max="3836" width="60.44140625" style="1" bestFit="1" customWidth="1"/>
    <col min="3837" max="3838" width="9.109375" style="1"/>
    <col min="3839" max="3839" width="14.5546875" style="1" customWidth="1"/>
    <col min="3840" max="3840" width="46.88671875" style="1" customWidth="1"/>
    <col min="3841" max="4091" width="9.109375" style="1"/>
    <col min="4092" max="4092" width="60.44140625" style="1" bestFit="1" customWidth="1"/>
    <col min="4093" max="4094" width="9.109375" style="1"/>
    <col min="4095" max="4095" width="14.5546875" style="1" customWidth="1"/>
    <col min="4096" max="4096" width="46.88671875" style="1" customWidth="1"/>
    <col min="4097" max="4347" width="9.109375" style="1"/>
    <col min="4348" max="4348" width="60.44140625" style="1" bestFit="1" customWidth="1"/>
    <col min="4349" max="4350" width="9.109375" style="1"/>
    <col min="4351" max="4351" width="14.5546875" style="1" customWidth="1"/>
    <col min="4352" max="4352" width="46.88671875" style="1" customWidth="1"/>
    <col min="4353" max="4603" width="9.109375" style="1"/>
    <col min="4604" max="4604" width="60.44140625" style="1" bestFit="1" customWidth="1"/>
    <col min="4605" max="4606" width="9.109375" style="1"/>
    <col min="4607" max="4607" width="14.5546875" style="1" customWidth="1"/>
    <col min="4608" max="4608" width="46.88671875" style="1" customWidth="1"/>
    <col min="4609" max="4859" width="9.109375" style="1"/>
    <col min="4860" max="4860" width="60.44140625" style="1" bestFit="1" customWidth="1"/>
    <col min="4861" max="4862" width="9.109375" style="1"/>
    <col min="4863" max="4863" width="14.5546875" style="1" customWidth="1"/>
    <col min="4864" max="4864" width="46.88671875" style="1" customWidth="1"/>
    <col min="4865" max="5115" width="9.109375" style="1"/>
    <col min="5116" max="5116" width="60.44140625" style="1" bestFit="1" customWidth="1"/>
    <col min="5117" max="5118" width="9.109375" style="1"/>
    <col min="5119" max="5119" width="14.5546875" style="1" customWidth="1"/>
    <col min="5120" max="5120" width="46.88671875" style="1" customWidth="1"/>
    <col min="5121" max="5371" width="9.109375" style="1"/>
    <col min="5372" max="5372" width="60.44140625" style="1" bestFit="1" customWidth="1"/>
    <col min="5373" max="5374" width="9.109375" style="1"/>
    <col min="5375" max="5375" width="14.5546875" style="1" customWidth="1"/>
    <col min="5376" max="5376" width="46.88671875" style="1" customWidth="1"/>
    <col min="5377" max="5627" width="9.109375" style="1"/>
    <col min="5628" max="5628" width="60.44140625" style="1" bestFit="1" customWidth="1"/>
    <col min="5629" max="5630" width="9.109375" style="1"/>
    <col min="5631" max="5631" width="14.5546875" style="1" customWidth="1"/>
    <col min="5632" max="5632" width="46.88671875" style="1" customWidth="1"/>
    <col min="5633" max="5883" width="9.109375" style="1"/>
    <col min="5884" max="5884" width="60.44140625" style="1" bestFit="1" customWidth="1"/>
    <col min="5885" max="5886" width="9.109375" style="1"/>
    <col min="5887" max="5887" width="14.5546875" style="1" customWidth="1"/>
    <col min="5888" max="5888" width="46.88671875" style="1" customWidth="1"/>
    <col min="5889" max="6139" width="9.109375" style="1"/>
    <col min="6140" max="6140" width="60.44140625" style="1" bestFit="1" customWidth="1"/>
    <col min="6141" max="6142" width="9.109375" style="1"/>
    <col min="6143" max="6143" width="14.5546875" style="1" customWidth="1"/>
    <col min="6144" max="6144" width="46.88671875" style="1" customWidth="1"/>
    <col min="6145" max="6395" width="9.109375" style="1"/>
    <col min="6396" max="6396" width="60.44140625" style="1" bestFit="1" customWidth="1"/>
    <col min="6397" max="6398" width="9.109375" style="1"/>
    <col min="6399" max="6399" width="14.5546875" style="1" customWidth="1"/>
    <col min="6400" max="6400" width="46.88671875" style="1" customWidth="1"/>
    <col min="6401" max="6651" width="9.109375" style="1"/>
    <col min="6652" max="6652" width="60.44140625" style="1" bestFit="1" customWidth="1"/>
    <col min="6653" max="6654" width="9.109375" style="1"/>
    <col min="6655" max="6655" width="14.5546875" style="1" customWidth="1"/>
    <col min="6656" max="6656" width="46.88671875" style="1" customWidth="1"/>
    <col min="6657" max="6907" width="9.109375" style="1"/>
    <col min="6908" max="6908" width="60.44140625" style="1" bestFit="1" customWidth="1"/>
    <col min="6909" max="6910" width="9.109375" style="1"/>
    <col min="6911" max="6911" width="14.5546875" style="1" customWidth="1"/>
    <col min="6912" max="6912" width="46.88671875" style="1" customWidth="1"/>
    <col min="6913" max="7163" width="9.109375" style="1"/>
    <col min="7164" max="7164" width="60.44140625" style="1" bestFit="1" customWidth="1"/>
    <col min="7165" max="7166" width="9.109375" style="1"/>
    <col min="7167" max="7167" width="14.5546875" style="1" customWidth="1"/>
    <col min="7168" max="7168" width="46.88671875" style="1" customWidth="1"/>
    <col min="7169" max="7419" width="9.109375" style="1"/>
    <col min="7420" max="7420" width="60.44140625" style="1" bestFit="1" customWidth="1"/>
    <col min="7421" max="7422" width="9.109375" style="1"/>
    <col min="7423" max="7423" width="14.5546875" style="1" customWidth="1"/>
    <col min="7424" max="7424" width="46.88671875" style="1" customWidth="1"/>
    <col min="7425" max="7675" width="9.109375" style="1"/>
    <col min="7676" max="7676" width="60.44140625" style="1" bestFit="1" customWidth="1"/>
    <col min="7677" max="7678" width="9.109375" style="1"/>
    <col min="7679" max="7679" width="14.5546875" style="1" customWidth="1"/>
    <col min="7680" max="7680" width="46.88671875" style="1" customWidth="1"/>
    <col min="7681" max="7931" width="9.109375" style="1"/>
    <col min="7932" max="7932" width="60.44140625" style="1" bestFit="1" customWidth="1"/>
    <col min="7933" max="7934" width="9.109375" style="1"/>
    <col min="7935" max="7935" width="14.5546875" style="1" customWidth="1"/>
    <col min="7936" max="7936" width="46.88671875" style="1" customWidth="1"/>
    <col min="7937" max="8187" width="9.109375" style="1"/>
    <col min="8188" max="8188" width="60.44140625" style="1" bestFit="1" customWidth="1"/>
    <col min="8189" max="8190" width="9.109375" style="1"/>
    <col min="8191" max="8191" width="14.5546875" style="1" customWidth="1"/>
    <col min="8192" max="8192" width="46.88671875" style="1" customWidth="1"/>
    <col min="8193" max="8443" width="9.109375" style="1"/>
    <col min="8444" max="8444" width="60.44140625" style="1" bestFit="1" customWidth="1"/>
    <col min="8445" max="8446" width="9.109375" style="1"/>
    <col min="8447" max="8447" width="14.5546875" style="1" customWidth="1"/>
    <col min="8448" max="8448" width="46.88671875" style="1" customWidth="1"/>
    <col min="8449" max="8699" width="9.109375" style="1"/>
    <col min="8700" max="8700" width="60.44140625" style="1" bestFit="1" customWidth="1"/>
    <col min="8701" max="8702" width="9.109375" style="1"/>
    <col min="8703" max="8703" width="14.5546875" style="1" customWidth="1"/>
    <col min="8704" max="8704" width="46.88671875" style="1" customWidth="1"/>
    <col min="8705" max="8955" width="9.109375" style="1"/>
    <col min="8956" max="8956" width="60.44140625" style="1" bestFit="1" customWidth="1"/>
    <col min="8957" max="8958" width="9.109375" style="1"/>
    <col min="8959" max="8959" width="14.5546875" style="1" customWidth="1"/>
    <col min="8960" max="8960" width="46.88671875" style="1" customWidth="1"/>
    <col min="8961" max="9211" width="9.109375" style="1"/>
    <col min="9212" max="9212" width="60.44140625" style="1" bestFit="1" customWidth="1"/>
    <col min="9213" max="9214" width="9.109375" style="1"/>
    <col min="9215" max="9215" width="14.5546875" style="1" customWidth="1"/>
    <col min="9216" max="9216" width="46.88671875" style="1" customWidth="1"/>
    <col min="9217" max="9467" width="9.109375" style="1"/>
    <col min="9468" max="9468" width="60.44140625" style="1" bestFit="1" customWidth="1"/>
    <col min="9469" max="9470" width="9.109375" style="1"/>
    <col min="9471" max="9471" width="14.5546875" style="1" customWidth="1"/>
    <col min="9472" max="9472" width="46.88671875" style="1" customWidth="1"/>
    <col min="9473" max="9723" width="9.109375" style="1"/>
    <col min="9724" max="9724" width="60.44140625" style="1" bestFit="1" customWidth="1"/>
    <col min="9725" max="9726" width="9.109375" style="1"/>
    <col min="9727" max="9727" width="14.5546875" style="1" customWidth="1"/>
    <col min="9728" max="9728" width="46.88671875" style="1" customWidth="1"/>
    <col min="9729" max="9979" width="9.109375" style="1"/>
    <col min="9980" max="9980" width="60.44140625" style="1" bestFit="1" customWidth="1"/>
    <col min="9981" max="9982" width="9.109375" style="1"/>
    <col min="9983" max="9983" width="14.5546875" style="1" customWidth="1"/>
    <col min="9984" max="9984" width="46.88671875" style="1" customWidth="1"/>
    <col min="9985" max="10235" width="9.109375" style="1"/>
    <col min="10236" max="10236" width="60.44140625" style="1" bestFit="1" customWidth="1"/>
    <col min="10237" max="10238" width="9.109375" style="1"/>
    <col min="10239" max="10239" width="14.5546875" style="1" customWidth="1"/>
    <col min="10240" max="10240" width="46.88671875" style="1" customWidth="1"/>
    <col min="10241" max="10491" width="9.109375" style="1"/>
    <col min="10492" max="10492" width="60.44140625" style="1" bestFit="1" customWidth="1"/>
    <col min="10493" max="10494" width="9.109375" style="1"/>
    <col min="10495" max="10495" width="14.5546875" style="1" customWidth="1"/>
    <col min="10496" max="10496" width="46.88671875" style="1" customWidth="1"/>
    <col min="10497" max="10747" width="9.109375" style="1"/>
    <col min="10748" max="10748" width="60.44140625" style="1" bestFit="1" customWidth="1"/>
    <col min="10749" max="10750" width="9.109375" style="1"/>
    <col min="10751" max="10751" width="14.5546875" style="1" customWidth="1"/>
    <col min="10752" max="10752" width="46.88671875" style="1" customWidth="1"/>
    <col min="10753" max="11003" width="9.109375" style="1"/>
    <col min="11004" max="11004" width="60.44140625" style="1" bestFit="1" customWidth="1"/>
    <col min="11005" max="11006" width="9.109375" style="1"/>
    <col min="11007" max="11007" width="14.5546875" style="1" customWidth="1"/>
    <col min="11008" max="11008" width="46.88671875" style="1" customWidth="1"/>
    <col min="11009" max="11259" width="9.109375" style="1"/>
    <col min="11260" max="11260" width="60.44140625" style="1" bestFit="1" customWidth="1"/>
    <col min="11261" max="11262" width="9.109375" style="1"/>
    <col min="11263" max="11263" width="14.5546875" style="1" customWidth="1"/>
    <col min="11264" max="11264" width="46.88671875" style="1" customWidth="1"/>
    <col min="11265" max="11515" width="9.109375" style="1"/>
    <col min="11516" max="11516" width="60.44140625" style="1" bestFit="1" customWidth="1"/>
    <col min="11517" max="11518" width="9.109375" style="1"/>
    <col min="11519" max="11519" width="14.5546875" style="1" customWidth="1"/>
    <col min="11520" max="11520" width="46.88671875" style="1" customWidth="1"/>
    <col min="11521" max="11771" width="9.109375" style="1"/>
    <col min="11772" max="11772" width="60.44140625" style="1" bestFit="1" customWidth="1"/>
    <col min="11773" max="11774" width="9.109375" style="1"/>
    <col min="11775" max="11775" width="14.5546875" style="1" customWidth="1"/>
    <col min="11776" max="11776" width="46.88671875" style="1" customWidth="1"/>
    <col min="11777" max="12027" width="9.109375" style="1"/>
    <col min="12028" max="12028" width="60.44140625" style="1" bestFit="1" customWidth="1"/>
    <col min="12029" max="12030" width="9.109375" style="1"/>
    <col min="12031" max="12031" width="14.5546875" style="1" customWidth="1"/>
    <col min="12032" max="12032" width="46.88671875" style="1" customWidth="1"/>
    <col min="12033" max="12283" width="9.109375" style="1"/>
    <col min="12284" max="12284" width="60.44140625" style="1" bestFit="1" customWidth="1"/>
    <col min="12285" max="12286" width="9.109375" style="1"/>
    <col min="12287" max="12287" width="14.5546875" style="1" customWidth="1"/>
    <col min="12288" max="12288" width="46.88671875" style="1" customWidth="1"/>
    <col min="12289" max="12539" width="9.109375" style="1"/>
    <col min="12540" max="12540" width="60.44140625" style="1" bestFit="1" customWidth="1"/>
    <col min="12541" max="12542" width="9.109375" style="1"/>
    <col min="12543" max="12543" width="14.5546875" style="1" customWidth="1"/>
    <col min="12544" max="12544" width="46.88671875" style="1" customWidth="1"/>
    <col min="12545" max="12795" width="9.109375" style="1"/>
    <col min="12796" max="12796" width="60.44140625" style="1" bestFit="1" customWidth="1"/>
    <col min="12797" max="12798" width="9.109375" style="1"/>
    <col min="12799" max="12799" width="14.5546875" style="1" customWidth="1"/>
    <col min="12800" max="12800" width="46.88671875" style="1" customWidth="1"/>
    <col min="12801" max="13051" width="9.109375" style="1"/>
    <col min="13052" max="13052" width="60.44140625" style="1" bestFit="1" customWidth="1"/>
    <col min="13053" max="13054" width="9.109375" style="1"/>
    <col min="13055" max="13055" width="14.5546875" style="1" customWidth="1"/>
    <col min="13056" max="13056" width="46.88671875" style="1" customWidth="1"/>
    <col min="13057" max="13307" width="9.109375" style="1"/>
    <col min="13308" max="13308" width="60.44140625" style="1" bestFit="1" customWidth="1"/>
    <col min="13309" max="13310" width="9.109375" style="1"/>
    <col min="13311" max="13311" width="14.5546875" style="1" customWidth="1"/>
    <col min="13312" max="13312" width="46.88671875" style="1" customWidth="1"/>
    <col min="13313" max="13563" width="9.109375" style="1"/>
    <col min="13564" max="13564" width="60.44140625" style="1" bestFit="1" customWidth="1"/>
    <col min="13565" max="13566" width="9.109375" style="1"/>
    <col min="13567" max="13567" width="14.5546875" style="1" customWidth="1"/>
    <col min="13568" max="13568" width="46.88671875" style="1" customWidth="1"/>
    <col min="13569" max="13819" width="9.109375" style="1"/>
    <col min="13820" max="13820" width="60.44140625" style="1" bestFit="1" customWidth="1"/>
    <col min="13821" max="13822" width="9.109375" style="1"/>
    <col min="13823" max="13823" width="14.5546875" style="1" customWidth="1"/>
    <col min="13824" max="13824" width="46.88671875" style="1" customWidth="1"/>
    <col min="13825" max="14075" width="9.109375" style="1"/>
    <col min="14076" max="14076" width="60.44140625" style="1" bestFit="1" customWidth="1"/>
    <col min="14077" max="14078" width="9.109375" style="1"/>
    <col min="14079" max="14079" width="14.5546875" style="1" customWidth="1"/>
    <col min="14080" max="14080" width="46.88671875" style="1" customWidth="1"/>
    <col min="14081" max="14331" width="9.109375" style="1"/>
    <col min="14332" max="14332" width="60.44140625" style="1" bestFit="1" customWidth="1"/>
    <col min="14333" max="14334" width="9.109375" style="1"/>
    <col min="14335" max="14335" width="14.5546875" style="1" customWidth="1"/>
    <col min="14336" max="14336" width="46.88671875" style="1" customWidth="1"/>
    <col min="14337" max="14587" width="9.109375" style="1"/>
    <col min="14588" max="14588" width="60.44140625" style="1" bestFit="1" customWidth="1"/>
    <col min="14589" max="14590" width="9.109375" style="1"/>
    <col min="14591" max="14591" width="14.5546875" style="1" customWidth="1"/>
    <col min="14592" max="14592" width="46.88671875" style="1" customWidth="1"/>
    <col min="14593" max="14843" width="9.109375" style="1"/>
    <col min="14844" max="14844" width="60.44140625" style="1" bestFit="1" customWidth="1"/>
    <col min="14845" max="14846" width="9.109375" style="1"/>
    <col min="14847" max="14847" width="14.5546875" style="1" customWidth="1"/>
    <col min="14848" max="14848" width="46.88671875" style="1" customWidth="1"/>
    <col min="14849" max="15099" width="9.109375" style="1"/>
    <col min="15100" max="15100" width="60.44140625" style="1" bestFit="1" customWidth="1"/>
    <col min="15101" max="15102" width="9.109375" style="1"/>
    <col min="15103" max="15103" width="14.5546875" style="1" customWidth="1"/>
    <col min="15104" max="15104" width="46.88671875" style="1" customWidth="1"/>
    <col min="15105" max="15355" width="9.109375" style="1"/>
    <col min="15356" max="15356" width="60.44140625" style="1" bestFit="1" customWidth="1"/>
    <col min="15357" max="15358" width="9.109375" style="1"/>
    <col min="15359" max="15359" width="14.5546875" style="1" customWidth="1"/>
    <col min="15360" max="15360" width="46.88671875" style="1" customWidth="1"/>
    <col min="15361" max="15611" width="9.109375" style="1"/>
    <col min="15612" max="15612" width="60.44140625" style="1" bestFit="1" customWidth="1"/>
    <col min="15613" max="15614" width="9.109375" style="1"/>
    <col min="15615" max="15615" width="14.5546875" style="1" customWidth="1"/>
    <col min="15616" max="15616" width="46.88671875" style="1" customWidth="1"/>
    <col min="15617" max="15867" width="9.109375" style="1"/>
    <col min="15868" max="15868" width="60.44140625" style="1" bestFit="1" customWidth="1"/>
    <col min="15869" max="15870" width="9.109375" style="1"/>
    <col min="15871" max="15871" width="14.5546875" style="1" customWidth="1"/>
    <col min="15872" max="15872" width="46.88671875" style="1" customWidth="1"/>
    <col min="15873" max="16123" width="9.109375" style="1"/>
    <col min="16124" max="16124" width="60.44140625" style="1" bestFit="1" customWidth="1"/>
    <col min="16125" max="16126" width="9.109375" style="1"/>
    <col min="16127" max="16127" width="14.5546875" style="1" customWidth="1"/>
    <col min="16128" max="16128" width="46.88671875" style="1" customWidth="1"/>
    <col min="16129" max="16376" width="9.109375" style="1"/>
    <col min="16377" max="16379" width="9.109375" style="1" customWidth="1"/>
    <col min="16380" max="16384" width="9.109375" style="1"/>
  </cols>
  <sheetData>
    <row r="1" spans="1:5" ht="11.4" customHeight="1" x14ac:dyDescent="0.25">
      <c r="A1" s="140" t="s">
        <v>51</v>
      </c>
      <c r="B1" s="2" t="s">
        <v>52</v>
      </c>
      <c r="C1" s="2" t="s">
        <v>6</v>
      </c>
    </row>
    <row r="2" spans="1:5" x14ac:dyDescent="0.25">
      <c r="A2" s="142">
        <v>31</v>
      </c>
      <c r="B2" s="139" t="s">
        <v>53</v>
      </c>
      <c r="C2" s="139" t="s">
        <v>90</v>
      </c>
    </row>
    <row r="3" spans="1:5" x14ac:dyDescent="0.25">
      <c r="A3" s="142">
        <v>30</v>
      </c>
      <c r="B3" s="139" t="s">
        <v>54</v>
      </c>
      <c r="C3" s="139" t="s">
        <v>90</v>
      </c>
      <c r="E3" s="1" t="s">
        <v>90</v>
      </c>
    </row>
    <row r="4" spans="1:5" x14ac:dyDescent="0.25">
      <c r="A4" s="142">
        <v>123</v>
      </c>
      <c r="B4" s="139" t="s">
        <v>55</v>
      </c>
      <c r="C4" s="139" t="s">
        <v>90</v>
      </c>
      <c r="E4" s="1" t="s">
        <v>91</v>
      </c>
    </row>
    <row r="5" spans="1:5" x14ac:dyDescent="0.25">
      <c r="A5" s="142">
        <v>98</v>
      </c>
      <c r="B5" s="139" t="s">
        <v>56</v>
      </c>
      <c r="C5" s="139" t="s">
        <v>98</v>
      </c>
      <c r="E5" s="1" t="s">
        <v>92</v>
      </c>
    </row>
    <row r="6" spans="1:5" x14ac:dyDescent="0.25">
      <c r="A6" s="142">
        <v>125</v>
      </c>
      <c r="B6" s="139" t="s">
        <v>57</v>
      </c>
      <c r="C6" s="139" t="s">
        <v>98</v>
      </c>
      <c r="E6" s="1" t="s">
        <v>119</v>
      </c>
    </row>
    <row r="7" spans="1:5" x14ac:dyDescent="0.25">
      <c r="A7" s="142">
        <v>100</v>
      </c>
      <c r="B7" s="139" t="s">
        <v>58</v>
      </c>
      <c r="C7" s="139" t="s">
        <v>98</v>
      </c>
      <c r="E7" s="1" t="s">
        <v>93</v>
      </c>
    </row>
    <row r="8" spans="1:5" x14ac:dyDescent="0.25">
      <c r="A8" s="142">
        <v>105</v>
      </c>
      <c r="B8" s="139" t="s">
        <v>59</v>
      </c>
      <c r="C8" s="139" t="s">
        <v>99</v>
      </c>
      <c r="E8" s="1" t="s">
        <v>94</v>
      </c>
    </row>
    <row r="9" spans="1:5" x14ac:dyDescent="0.25">
      <c r="A9" s="142">
        <v>116</v>
      </c>
      <c r="B9" s="139" t="s">
        <v>60</v>
      </c>
      <c r="C9" s="139" t="s">
        <v>99</v>
      </c>
      <c r="E9" s="1" t="s">
        <v>95</v>
      </c>
    </row>
    <row r="10" spans="1:5" x14ac:dyDescent="0.25">
      <c r="A10" s="142">
        <v>112</v>
      </c>
      <c r="B10" s="139" t="s">
        <v>61</v>
      </c>
      <c r="C10" s="139" t="s">
        <v>100</v>
      </c>
      <c r="E10" s="1" t="s">
        <v>96</v>
      </c>
    </row>
    <row r="11" spans="1:5" x14ac:dyDescent="0.25">
      <c r="A11" s="142">
        <v>120</v>
      </c>
      <c r="B11" s="139" t="s">
        <v>62</v>
      </c>
      <c r="C11" s="139" t="s">
        <v>100</v>
      </c>
      <c r="E11" s="1" t="s">
        <v>97</v>
      </c>
    </row>
    <row r="12" spans="1:5" x14ac:dyDescent="0.25">
      <c r="A12" s="142">
        <v>114</v>
      </c>
      <c r="B12" s="139" t="s">
        <v>63</v>
      </c>
      <c r="C12" s="139" t="s">
        <v>100</v>
      </c>
      <c r="E12" s="1" t="s">
        <v>98</v>
      </c>
    </row>
    <row r="13" spans="1:5" x14ac:dyDescent="0.25">
      <c r="A13" s="142">
        <v>38</v>
      </c>
      <c r="B13" s="139" t="s">
        <v>64</v>
      </c>
      <c r="C13" s="139" t="s">
        <v>91</v>
      </c>
      <c r="E13" s="1" t="s">
        <v>99</v>
      </c>
    </row>
    <row r="14" spans="1:5" x14ac:dyDescent="0.25">
      <c r="A14" s="142">
        <v>39</v>
      </c>
      <c r="B14" s="139" t="s">
        <v>65</v>
      </c>
      <c r="C14" s="139" t="s">
        <v>91</v>
      </c>
      <c r="E14" s="1" t="s">
        <v>100</v>
      </c>
    </row>
    <row r="15" spans="1:5" ht="14.4" x14ac:dyDescent="0.3">
      <c r="A15" s="142">
        <v>40</v>
      </c>
      <c r="B15" s="139" t="s">
        <v>66</v>
      </c>
      <c r="C15" s="139" t="s">
        <v>91</v>
      </c>
      <c r="E15"/>
    </row>
    <row r="16" spans="1:5" ht="14.4" x14ac:dyDescent="0.3">
      <c r="A16" s="142">
        <v>41</v>
      </c>
      <c r="B16" s="139" t="s">
        <v>67</v>
      </c>
      <c r="C16" s="139" t="s">
        <v>91</v>
      </c>
      <c r="E16"/>
    </row>
    <row r="17" spans="1:5" ht="14.4" x14ac:dyDescent="0.3">
      <c r="A17" s="142">
        <v>42</v>
      </c>
      <c r="B17" s="139" t="s">
        <v>68</v>
      </c>
      <c r="C17" s="139" t="s">
        <v>91</v>
      </c>
      <c r="E17"/>
    </row>
    <row r="18" spans="1:5" ht="14.4" x14ac:dyDescent="0.3">
      <c r="A18" s="142">
        <v>44</v>
      </c>
      <c r="B18" s="139" t="s">
        <v>69</v>
      </c>
      <c r="C18" s="139" t="s">
        <v>92</v>
      </c>
      <c r="E18"/>
    </row>
    <row r="19" spans="1:5" ht="14.4" x14ac:dyDescent="0.3">
      <c r="A19" s="142">
        <v>124</v>
      </c>
      <c r="B19" s="139" t="s">
        <v>70</v>
      </c>
      <c r="C19" s="139" t="s">
        <v>92</v>
      </c>
      <c r="E19"/>
    </row>
    <row r="20" spans="1:5" ht="14.4" x14ac:dyDescent="0.3">
      <c r="A20" s="142">
        <v>128</v>
      </c>
      <c r="B20" s="139" t="s">
        <v>71</v>
      </c>
      <c r="C20" s="139" t="s">
        <v>92</v>
      </c>
      <c r="E20"/>
    </row>
    <row r="21" spans="1:5" ht="14.4" x14ac:dyDescent="0.3">
      <c r="A21" s="142">
        <v>53</v>
      </c>
      <c r="B21" s="139" t="s">
        <v>72</v>
      </c>
      <c r="C21" s="139" t="s">
        <v>119</v>
      </c>
      <c r="E21"/>
    </row>
    <row r="22" spans="1:5" ht="14.4" x14ac:dyDescent="0.3">
      <c r="A22" s="142">
        <v>56</v>
      </c>
      <c r="B22" s="139" t="s">
        <v>73</v>
      </c>
      <c r="C22" s="139" t="s">
        <v>119</v>
      </c>
      <c r="E22"/>
    </row>
    <row r="23" spans="1:5" ht="14.4" x14ac:dyDescent="0.3">
      <c r="A23" s="142">
        <v>65</v>
      </c>
      <c r="B23" s="139" t="s">
        <v>74</v>
      </c>
      <c r="C23" s="139" t="s">
        <v>93</v>
      </c>
      <c r="E23"/>
    </row>
    <row r="24" spans="1:5" ht="14.4" x14ac:dyDescent="0.3">
      <c r="A24" s="142">
        <v>71</v>
      </c>
      <c r="B24" s="139" t="s">
        <v>75</v>
      </c>
      <c r="C24" s="139" t="s">
        <v>94</v>
      </c>
      <c r="E24"/>
    </row>
    <row r="25" spans="1:5" ht="14.4" x14ac:dyDescent="0.3">
      <c r="A25" s="142">
        <v>122</v>
      </c>
      <c r="B25" s="139" t="s">
        <v>76</v>
      </c>
      <c r="C25" s="139" t="s">
        <v>94</v>
      </c>
      <c r="E25"/>
    </row>
    <row r="26" spans="1:5" ht="14.4" x14ac:dyDescent="0.3">
      <c r="A26" s="142">
        <v>118</v>
      </c>
      <c r="B26" s="139" t="s">
        <v>77</v>
      </c>
      <c r="C26" s="139" t="s">
        <v>95</v>
      </c>
      <c r="E26"/>
    </row>
    <row r="27" spans="1:5" x14ac:dyDescent="0.25">
      <c r="A27" s="142">
        <v>119</v>
      </c>
      <c r="B27" s="139" t="s">
        <v>78</v>
      </c>
      <c r="C27" s="139" t="s">
        <v>95</v>
      </c>
    </row>
    <row r="28" spans="1:5" x14ac:dyDescent="0.25">
      <c r="A28" s="142">
        <v>117</v>
      </c>
      <c r="B28" s="139" t="s">
        <v>79</v>
      </c>
      <c r="C28" s="139" t="s">
        <v>95</v>
      </c>
    </row>
    <row r="29" spans="1:5" x14ac:dyDescent="0.25">
      <c r="A29" s="142">
        <v>84</v>
      </c>
      <c r="B29" s="139" t="s">
        <v>80</v>
      </c>
      <c r="C29" s="139" t="s">
        <v>96</v>
      </c>
    </row>
    <row r="30" spans="1:5" x14ac:dyDescent="0.25">
      <c r="A30" s="142">
        <v>85</v>
      </c>
      <c r="B30" s="139" t="s">
        <v>81</v>
      </c>
      <c r="C30" s="139" t="s">
        <v>96</v>
      </c>
    </row>
    <row r="31" spans="1:5" x14ac:dyDescent="0.25">
      <c r="A31" s="142">
        <v>86</v>
      </c>
      <c r="B31" s="139" t="s">
        <v>82</v>
      </c>
      <c r="C31" s="139" t="s">
        <v>96</v>
      </c>
    </row>
    <row r="32" spans="1:5" x14ac:dyDescent="0.25">
      <c r="A32" s="142">
        <v>91</v>
      </c>
      <c r="B32" s="139" t="s">
        <v>83</v>
      </c>
      <c r="C32" s="139" t="s">
        <v>97</v>
      </c>
    </row>
    <row r="33" spans="1:3" x14ac:dyDescent="0.25">
      <c r="A33" s="142">
        <v>93</v>
      </c>
      <c r="B33" s="139" t="s">
        <v>84</v>
      </c>
      <c r="C33" s="139" t="s">
        <v>97</v>
      </c>
    </row>
    <row r="34" spans="1:3" x14ac:dyDescent="0.25">
      <c r="A34" s="142">
        <v>94</v>
      </c>
      <c r="B34" s="139" t="s">
        <v>85</v>
      </c>
      <c r="C34" s="139" t="s">
        <v>97</v>
      </c>
    </row>
    <row r="43" spans="1:3" ht="11.25" customHeight="1" x14ac:dyDescent="0.25"/>
  </sheetData>
  <autoFilter ref="A1:XEY34">
    <sortState ref="A2:E34">
      <sortCondition ref="B2:B34"/>
    </sortState>
  </autoFilter>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4:F5"/>
  <sheetViews>
    <sheetView zoomScale="70" zoomScaleNormal="70" workbookViewId="0">
      <selection activeCell="E57" sqref="E57"/>
    </sheetView>
  </sheetViews>
  <sheetFormatPr defaultColWidth="16" defaultRowHeight="14.4" x14ac:dyDescent="0.3"/>
  <cols>
    <col min="1" max="1" width="59.6640625" bestFit="1" customWidth="1"/>
    <col min="2" max="2" width="7.44140625" bestFit="1" customWidth="1"/>
    <col min="3" max="6" width="18.109375" customWidth="1"/>
    <col min="7" max="7" width="18.109375" bestFit="1" customWidth="1"/>
    <col min="8" max="10" width="18.109375" customWidth="1"/>
    <col min="11" max="11" width="18.109375" bestFit="1" customWidth="1"/>
  </cols>
  <sheetData>
    <row r="4" spans="1:6" x14ac:dyDescent="0.3">
      <c r="A4" s="199" t="s">
        <v>141</v>
      </c>
      <c r="B4" s="199" t="s">
        <v>143</v>
      </c>
      <c r="C4" t="s">
        <v>147</v>
      </c>
      <c r="D4" t="s">
        <v>148</v>
      </c>
      <c r="E4" t="s">
        <v>149</v>
      </c>
      <c r="F4" t="s">
        <v>150</v>
      </c>
    </row>
    <row r="5" spans="1:6" x14ac:dyDescent="0.3">
      <c r="A5" t="s">
        <v>146</v>
      </c>
      <c r="B5" t="s">
        <v>146</v>
      </c>
      <c r="C5" s="213">
        <v>0</v>
      </c>
      <c r="D5" s="213">
        <v>0</v>
      </c>
      <c r="E5" s="213">
        <v>0</v>
      </c>
      <c r="F5" s="213">
        <v>0</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P58"/>
  <sheetViews>
    <sheetView zoomScale="85" zoomScaleNormal="85" workbookViewId="0">
      <pane xSplit="2" ySplit="1" topLeftCell="C2" activePane="bottomRight" state="frozen"/>
      <selection pane="topRight" activeCell="D1" sqref="D1"/>
      <selection pane="bottomLeft" activeCell="A2" sqref="A2"/>
      <selection pane="bottomRight" activeCell="B27" sqref="B27"/>
    </sheetView>
  </sheetViews>
  <sheetFormatPr defaultColWidth="45.88671875" defaultRowHeight="11.4" x14ac:dyDescent="0.3"/>
  <cols>
    <col min="1" max="1" width="6.5546875" style="11" bestFit="1" customWidth="1"/>
    <col min="2" max="2" width="51.88671875" style="10" customWidth="1"/>
    <col min="3" max="3" width="64.88671875" style="10" customWidth="1"/>
    <col min="4" max="4" width="54.5546875" style="12" customWidth="1"/>
    <col min="5" max="5" width="12.44140625" style="12" customWidth="1"/>
    <col min="6" max="6" width="18.44140625" style="12" customWidth="1"/>
    <col min="7" max="9" width="12.44140625" style="12" customWidth="1"/>
    <col min="10" max="12" width="12.44140625" style="10" customWidth="1"/>
    <col min="13" max="13" width="41.44140625" style="10" customWidth="1"/>
    <col min="14" max="14" width="3.33203125" style="10" bestFit="1" customWidth="1"/>
    <col min="15" max="15" width="25.5546875" style="10" customWidth="1"/>
    <col min="16" max="16" width="23.88671875" style="10" customWidth="1"/>
    <col min="17" max="18" width="45.88671875" style="10" customWidth="1"/>
    <col min="19" max="255" width="45.88671875" style="10"/>
    <col min="256" max="256" width="6.88671875" style="10" customWidth="1"/>
    <col min="257" max="257" width="16" style="10" customWidth="1"/>
    <col min="258" max="258" width="21.44140625" style="10" customWidth="1"/>
    <col min="259" max="259" width="31.109375" style="10" customWidth="1"/>
    <col min="260" max="260" width="19.5546875" style="10" customWidth="1"/>
    <col min="261" max="261" width="28.109375" style="10" customWidth="1"/>
    <col min="262" max="262" width="20" style="10" customWidth="1"/>
    <col min="263" max="511" width="45.88671875" style="10"/>
    <col min="512" max="512" width="6.88671875" style="10" customWidth="1"/>
    <col min="513" max="513" width="16" style="10" customWidth="1"/>
    <col min="514" max="514" width="21.44140625" style="10" customWidth="1"/>
    <col min="515" max="515" width="31.109375" style="10" customWidth="1"/>
    <col min="516" max="516" width="19.5546875" style="10" customWidth="1"/>
    <col min="517" max="517" width="28.109375" style="10" customWidth="1"/>
    <col min="518" max="518" width="20" style="10" customWidth="1"/>
    <col min="519" max="767" width="45.88671875" style="10"/>
    <col min="768" max="768" width="6.88671875" style="10" customWidth="1"/>
    <col min="769" max="769" width="16" style="10" customWidth="1"/>
    <col min="770" max="770" width="21.44140625" style="10" customWidth="1"/>
    <col min="771" max="771" width="31.109375" style="10" customWidth="1"/>
    <col min="772" max="772" width="19.5546875" style="10" customWidth="1"/>
    <col min="773" max="773" width="28.109375" style="10" customWidth="1"/>
    <col min="774" max="774" width="20" style="10" customWidth="1"/>
    <col min="775" max="1023" width="45.88671875" style="10"/>
    <col min="1024" max="1024" width="6.88671875" style="10" customWidth="1"/>
    <col min="1025" max="1025" width="16" style="10" customWidth="1"/>
    <col min="1026" max="1026" width="21.44140625" style="10" customWidth="1"/>
    <col min="1027" max="1027" width="31.109375" style="10" customWidth="1"/>
    <col min="1028" max="1028" width="19.5546875" style="10" customWidth="1"/>
    <col min="1029" max="1029" width="28.109375" style="10" customWidth="1"/>
    <col min="1030" max="1030" width="20" style="10" customWidth="1"/>
    <col min="1031" max="1279" width="45.88671875" style="10"/>
    <col min="1280" max="1280" width="6.88671875" style="10" customWidth="1"/>
    <col min="1281" max="1281" width="16" style="10" customWidth="1"/>
    <col min="1282" max="1282" width="21.44140625" style="10" customWidth="1"/>
    <col min="1283" max="1283" width="31.109375" style="10" customWidth="1"/>
    <col min="1284" max="1284" width="19.5546875" style="10" customWidth="1"/>
    <col min="1285" max="1285" width="28.109375" style="10" customWidth="1"/>
    <col min="1286" max="1286" width="20" style="10" customWidth="1"/>
    <col min="1287" max="1535" width="45.88671875" style="10"/>
    <col min="1536" max="1536" width="6.88671875" style="10" customWidth="1"/>
    <col min="1537" max="1537" width="16" style="10" customWidth="1"/>
    <col min="1538" max="1538" width="21.44140625" style="10" customWidth="1"/>
    <col min="1539" max="1539" width="31.109375" style="10" customWidth="1"/>
    <col min="1540" max="1540" width="19.5546875" style="10" customWidth="1"/>
    <col min="1541" max="1541" width="28.109375" style="10" customWidth="1"/>
    <col min="1542" max="1542" width="20" style="10" customWidth="1"/>
    <col min="1543" max="1791" width="45.88671875" style="10"/>
    <col min="1792" max="1792" width="6.88671875" style="10" customWidth="1"/>
    <col min="1793" max="1793" width="16" style="10" customWidth="1"/>
    <col min="1794" max="1794" width="21.44140625" style="10" customWidth="1"/>
    <col min="1795" max="1795" width="31.109375" style="10" customWidth="1"/>
    <col min="1796" max="1796" width="19.5546875" style="10" customWidth="1"/>
    <col min="1797" max="1797" width="28.109375" style="10" customWidth="1"/>
    <col min="1798" max="1798" width="20" style="10" customWidth="1"/>
    <col min="1799" max="2047" width="45.88671875" style="10"/>
    <col min="2048" max="2048" width="6.88671875" style="10" customWidth="1"/>
    <col min="2049" max="2049" width="16" style="10" customWidth="1"/>
    <col min="2050" max="2050" width="21.44140625" style="10" customWidth="1"/>
    <col min="2051" max="2051" width="31.109375" style="10" customWidth="1"/>
    <col min="2052" max="2052" width="19.5546875" style="10" customWidth="1"/>
    <col min="2053" max="2053" width="28.109375" style="10" customWidth="1"/>
    <col min="2054" max="2054" width="20" style="10" customWidth="1"/>
    <col min="2055" max="2303" width="45.88671875" style="10"/>
    <col min="2304" max="2304" width="6.88671875" style="10" customWidth="1"/>
    <col min="2305" max="2305" width="16" style="10" customWidth="1"/>
    <col min="2306" max="2306" width="21.44140625" style="10" customWidth="1"/>
    <col min="2307" max="2307" width="31.109375" style="10" customWidth="1"/>
    <col min="2308" max="2308" width="19.5546875" style="10" customWidth="1"/>
    <col min="2309" max="2309" width="28.109375" style="10" customWidth="1"/>
    <col min="2310" max="2310" width="20" style="10" customWidth="1"/>
    <col min="2311" max="2559" width="45.88671875" style="10"/>
    <col min="2560" max="2560" width="6.88671875" style="10" customWidth="1"/>
    <col min="2561" max="2561" width="16" style="10" customWidth="1"/>
    <col min="2562" max="2562" width="21.44140625" style="10" customWidth="1"/>
    <col min="2563" max="2563" width="31.109375" style="10" customWidth="1"/>
    <col min="2564" max="2564" width="19.5546875" style="10" customWidth="1"/>
    <col min="2565" max="2565" width="28.109375" style="10" customWidth="1"/>
    <col min="2566" max="2566" width="20" style="10" customWidth="1"/>
    <col min="2567" max="2815" width="45.88671875" style="10"/>
    <col min="2816" max="2816" width="6.88671875" style="10" customWidth="1"/>
    <col min="2817" max="2817" width="16" style="10" customWidth="1"/>
    <col min="2818" max="2818" width="21.44140625" style="10" customWidth="1"/>
    <col min="2819" max="2819" width="31.109375" style="10" customWidth="1"/>
    <col min="2820" max="2820" width="19.5546875" style="10" customWidth="1"/>
    <col min="2821" max="2821" width="28.109375" style="10" customWidth="1"/>
    <col min="2822" max="2822" width="20" style="10" customWidth="1"/>
    <col min="2823" max="3071" width="45.88671875" style="10"/>
    <col min="3072" max="3072" width="6.88671875" style="10" customWidth="1"/>
    <col min="3073" max="3073" width="16" style="10" customWidth="1"/>
    <col min="3074" max="3074" width="21.44140625" style="10" customWidth="1"/>
    <col min="3075" max="3075" width="31.109375" style="10" customWidth="1"/>
    <col min="3076" max="3076" width="19.5546875" style="10" customWidth="1"/>
    <col min="3077" max="3077" width="28.109375" style="10" customWidth="1"/>
    <col min="3078" max="3078" width="20" style="10" customWidth="1"/>
    <col min="3079" max="3327" width="45.88671875" style="10"/>
    <col min="3328" max="3328" width="6.88671875" style="10" customWidth="1"/>
    <col min="3329" max="3329" width="16" style="10" customWidth="1"/>
    <col min="3330" max="3330" width="21.44140625" style="10" customWidth="1"/>
    <col min="3331" max="3331" width="31.109375" style="10" customWidth="1"/>
    <col min="3332" max="3332" width="19.5546875" style="10" customWidth="1"/>
    <col min="3333" max="3333" width="28.109375" style="10" customWidth="1"/>
    <col min="3334" max="3334" width="20" style="10" customWidth="1"/>
    <col min="3335" max="3583" width="45.88671875" style="10"/>
    <col min="3584" max="3584" width="6.88671875" style="10" customWidth="1"/>
    <col min="3585" max="3585" width="16" style="10" customWidth="1"/>
    <col min="3586" max="3586" width="21.44140625" style="10" customWidth="1"/>
    <col min="3587" max="3587" width="31.109375" style="10" customWidth="1"/>
    <col min="3588" max="3588" width="19.5546875" style="10" customWidth="1"/>
    <col min="3589" max="3589" width="28.109375" style="10" customWidth="1"/>
    <col min="3590" max="3590" width="20" style="10" customWidth="1"/>
    <col min="3591" max="3839" width="45.88671875" style="10"/>
    <col min="3840" max="3840" width="6.88671875" style="10" customWidth="1"/>
    <col min="3841" max="3841" width="16" style="10" customWidth="1"/>
    <col min="3842" max="3842" width="21.44140625" style="10" customWidth="1"/>
    <col min="3843" max="3843" width="31.109375" style="10" customWidth="1"/>
    <col min="3844" max="3844" width="19.5546875" style="10" customWidth="1"/>
    <col min="3845" max="3845" width="28.109375" style="10" customWidth="1"/>
    <col min="3846" max="3846" width="20" style="10" customWidth="1"/>
    <col min="3847" max="4095" width="45.88671875" style="10"/>
    <col min="4096" max="4096" width="6.88671875" style="10" customWidth="1"/>
    <col min="4097" max="4097" width="16" style="10" customWidth="1"/>
    <col min="4098" max="4098" width="21.44140625" style="10" customWidth="1"/>
    <col min="4099" max="4099" width="31.109375" style="10" customWidth="1"/>
    <col min="4100" max="4100" width="19.5546875" style="10" customWidth="1"/>
    <col min="4101" max="4101" width="28.109375" style="10" customWidth="1"/>
    <col min="4102" max="4102" width="20" style="10" customWidth="1"/>
    <col min="4103" max="4351" width="45.88671875" style="10"/>
    <col min="4352" max="4352" width="6.88671875" style="10" customWidth="1"/>
    <col min="4353" max="4353" width="16" style="10" customWidth="1"/>
    <col min="4354" max="4354" width="21.44140625" style="10" customWidth="1"/>
    <col min="4355" max="4355" width="31.109375" style="10" customWidth="1"/>
    <col min="4356" max="4356" width="19.5546875" style="10" customWidth="1"/>
    <col min="4357" max="4357" width="28.109375" style="10" customWidth="1"/>
    <col min="4358" max="4358" width="20" style="10" customWidth="1"/>
    <col min="4359" max="4607" width="45.88671875" style="10"/>
    <col min="4608" max="4608" width="6.88671875" style="10" customWidth="1"/>
    <col min="4609" max="4609" width="16" style="10" customWidth="1"/>
    <col min="4610" max="4610" width="21.44140625" style="10" customWidth="1"/>
    <col min="4611" max="4611" width="31.109375" style="10" customWidth="1"/>
    <col min="4612" max="4612" width="19.5546875" style="10" customWidth="1"/>
    <col min="4613" max="4613" width="28.109375" style="10" customWidth="1"/>
    <col min="4614" max="4614" width="20" style="10" customWidth="1"/>
    <col min="4615" max="4863" width="45.88671875" style="10"/>
    <col min="4864" max="4864" width="6.88671875" style="10" customWidth="1"/>
    <col min="4865" max="4865" width="16" style="10" customWidth="1"/>
    <col min="4866" max="4866" width="21.44140625" style="10" customWidth="1"/>
    <col min="4867" max="4867" width="31.109375" style="10" customWidth="1"/>
    <col min="4868" max="4868" width="19.5546875" style="10" customWidth="1"/>
    <col min="4869" max="4869" width="28.109375" style="10" customWidth="1"/>
    <col min="4870" max="4870" width="20" style="10" customWidth="1"/>
    <col min="4871" max="5119" width="45.88671875" style="10"/>
    <col min="5120" max="5120" width="6.88671875" style="10" customWidth="1"/>
    <col min="5121" max="5121" width="16" style="10" customWidth="1"/>
    <col min="5122" max="5122" width="21.44140625" style="10" customWidth="1"/>
    <col min="5123" max="5123" width="31.109375" style="10" customWidth="1"/>
    <col min="5124" max="5124" width="19.5546875" style="10" customWidth="1"/>
    <col min="5125" max="5125" width="28.109375" style="10" customWidth="1"/>
    <col min="5126" max="5126" width="20" style="10" customWidth="1"/>
    <col min="5127" max="5375" width="45.88671875" style="10"/>
    <col min="5376" max="5376" width="6.88671875" style="10" customWidth="1"/>
    <col min="5377" max="5377" width="16" style="10" customWidth="1"/>
    <col min="5378" max="5378" width="21.44140625" style="10" customWidth="1"/>
    <col min="5379" max="5379" width="31.109375" style="10" customWidth="1"/>
    <col min="5380" max="5380" width="19.5546875" style="10" customWidth="1"/>
    <col min="5381" max="5381" width="28.109375" style="10" customWidth="1"/>
    <col min="5382" max="5382" width="20" style="10" customWidth="1"/>
    <col min="5383" max="5631" width="45.88671875" style="10"/>
    <col min="5632" max="5632" width="6.88671875" style="10" customWidth="1"/>
    <col min="5633" max="5633" width="16" style="10" customWidth="1"/>
    <col min="5634" max="5634" width="21.44140625" style="10" customWidth="1"/>
    <col min="5635" max="5635" width="31.109375" style="10" customWidth="1"/>
    <col min="5636" max="5636" width="19.5546875" style="10" customWidth="1"/>
    <col min="5637" max="5637" width="28.109375" style="10" customWidth="1"/>
    <col min="5638" max="5638" width="20" style="10" customWidth="1"/>
    <col min="5639" max="5887" width="45.88671875" style="10"/>
    <col min="5888" max="5888" width="6.88671875" style="10" customWidth="1"/>
    <col min="5889" max="5889" width="16" style="10" customWidth="1"/>
    <col min="5890" max="5890" width="21.44140625" style="10" customWidth="1"/>
    <col min="5891" max="5891" width="31.109375" style="10" customWidth="1"/>
    <col min="5892" max="5892" width="19.5546875" style="10" customWidth="1"/>
    <col min="5893" max="5893" width="28.109375" style="10" customWidth="1"/>
    <col min="5894" max="5894" width="20" style="10" customWidth="1"/>
    <col min="5895" max="6143" width="45.88671875" style="10"/>
    <col min="6144" max="6144" width="6.88671875" style="10" customWidth="1"/>
    <col min="6145" max="6145" width="16" style="10" customWidth="1"/>
    <col min="6146" max="6146" width="21.44140625" style="10" customWidth="1"/>
    <col min="6147" max="6147" width="31.109375" style="10" customWidth="1"/>
    <col min="6148" max="6148" width="19.5546875" style="10" customWidth="1"/>
    <col min="6149" max="6149" width="28.109375" style="10" customWidth="1"/>
    <col min="6150" max="6150" width="20" style="10" customWidth="1"/>
    <col min="6151" max="6399" width="45.88671875" style="10"/>
    <col min="6400" max="6400" width="6.88671875" style="10" customWidth="1"/>
    <col min="6401" max="6401" width="16" style="10" customWidth="1"/>
    <col min="6402" max="6402" width="21.44140625" style="10" customWidth="1"/>
    <col min="6403" max="6403" width="31.109375" style="10" customWidth="1"/>
    <col min="6404" max="6404" width="19.5546875" style="10" customWidth="1"/>
    <col min="6405" max="6405" width="28.109375" style="10" customWidth="1"/>
    <col min="6406" max="6406" width="20" style="10" customWidth="1"/>
    <col min="6407" max="6655" width="45.88671875" style="10"/>
    <col min="6656" max="6656" width="6.88671875" style="10" customWidth="1"/>
    <col min="6657" max="6657" width="16" style="10" customWidth="1"/>
    <col min="6658" max="6658" width="21.44140625" style="10" customWidth="1"/>
    <col min="6659" max="6659" width="31.109375" style="10" customWidth="1"/>
    <col min="6660" max="6660" width="19.5546875" style="10" customWidth="1"/>
    <col min="6661" max="6661" width="28.109375" style="10" customWidth="1"/>
    <col min="6662" max="6662" width="20" style="10" customWidth="1"/>
    <col min="6663" max="6911" width="45.88671875" style="10"/>
    <col min="6912" max="6912" width="6.88671875" style="10" customWidth="1"/>
    <col min="6913" max="6913" width="16" style="10" customWidth="1"/>
    <col min="6914" max="6914" width="21.44140625" style="10" customWidth="1"/>
    <col min="6915" max="6915" width="31.109375" style="10" customWidth="1"/>
    <col min="6916" max="6916" width="19.5546875" style="10" customWidth="1"/>
    <col min="6917" max="6917" width="28.109375" style="10" customWidth="1"/>
    <col min="6918" max="6918" width="20" style="10" customWidth="1"/>
    <col min="6919" max="7167" width="45.88671875" style="10"/>
    <col min="7168" max="7168" width="6.88671875" style="10" customWidth="1"/>
    <col min="7169" max="7169" width="16" style="10" customWidth="1"/>
    <col min="7170" max="7170" width="21.44140625" style="10" customWidth="1"/>
    <col min="7171" max="7171" width="31.109375" style="10" customWidth="1"/>
    <col min="7172" max="7172" width="19.5546875" style="10" customWidth="1"/>
    <col min="7173" max="7173" width="28.109375" style="10" customWidth="1"/>
    <col min="7174" max="7174" width="20" style="10" customWidth="1"/>
    <col min="7175" max="7423" width="45.88671875" style="10"/>
    <col min="7424" max="7424" width="6.88671875" style="10" customWidth="1"/>
    <col min="7425" max="7425" width="16" style="10" customWidth="1"/>
    <col min="7426" max="7426" width="21.44140625" style="10" customWidth="1"/>
    <col min="7427" max="7427" width="31.109375" style="10" customWidth="1"/>
    <col min="7428" max="7428" width="19.5546875" style="10" customWidth="1"/>
    <col min="7429" max="7429" width="28.109375" style="10" customWidth="1"/>
    <col min="7430" max="7430" width="20" style="10" customWidth="1"/>
    <col min="7431" max="7679" width="45.88671875" style="10"/>
    <col min="7680" max="7680" width="6.88671875" style="10" customWidth="1"/>
    <col min="7681" max="7681" width="16" style="10" customWidth="1"/>
    <col min="7682" max="7682" width="21.44140625" style="10" customWidth="1"/>
    <col min="7683" max="7683" width="31.109375" style="10" customWidth="1"/>
    <col min="7684" max="7684" width="19.5546875" style="10" customWidth="1"/>
    <col min="7685" max="7685" width="28.109375" style="10" customWidth="1"/>
    <col min="7686" max="7686" width="20" style="10" customWidth="1"/>
    <col min="7687" max="7935" width="45.88671875" style="10"/>
    <col min="7936" max="7936" width="6.88671875" style="10" customWidth="1"/>
    <col min="7937" max="7937" width="16" style="10" customWidth="1"/>
    <col min="7938" max="7938" width="21.44140625" style="10" customWidth="1"/>
    <col min="7939" max="7939" width="31.109375" style="10" customWidth="1"/>
    <col min="7940" max="7940" width="19.5546875" style="10" customWidth="1"/>
    <col min="7941" max="7941" width="28.109375" style="10" customWidth="1"/>
    <col min="7942" max="7942" width="20" style="10" customWidth="1"/>
    <col min="7943" max="8191" width="45.88671875" style="10"/>
    <col min="8192" max="8192" width="6.88671875" style="10" customWidth="1"/>
    <col min="8193" max="8193" width="16" style="10" customWidth="1"/>
    <col min="8194" max="8194" width="21.44140625" style="10" customWidth="1"/>
    <col min="8195" max="8195" width="31.109375" style="10" customWidth="1"/>
    <col min="8196" max="8196" width="19.5546875" style="10" customWidth="1"/>
    <col min="8197" max="8197" width="28.109375" style="10" customWidth="1"/>
    <col min="8198" max="8198" width="20" style="10" customWidth="1"/>
    <col min="8199" max="8447" width="45.88671875" style="10"/>
    <col min="8448" max="8448" width="6.88671875" style="10" customWidth="1"/>
    <col min="8449" max="8449" width="16" style="10" customWidth="1"/>
    <col min="8450" max="8450" width="21.44140625" style="10" customWidth="1"/>
    <col min="8451" max="8451" width="31.109375" style="10" customWidth="1"/>
    <col min="8452" max="8452" width="19.5546875" style="10" customWidth="1"/>
    <col min="8453" max="8453" width="28.109375" style="10" customWidth="1"/>
    <col min="8454" max="8454" width="20" style="10" customWidth="1"/>
    <col min="8455" max="8703" width="45.88671875" style="10"/>
    <col min="8704" max="8704" width="6.88671875" style="10" customWidth="1"/>
    <col min="8705" max="8705" width="16" style="10" customWidth="1"/>
    <col min="8706" max="8706" width="21.44140625" style="10" customWidth="1"/>
    <col min="8707" max="8707" width="31.109375" style="10" customWidth="1"/>
    <col min="8708" max="8708" width="19.5546875" style="10" customWidth="1"/>
    <col min="8709" max="8709" width="28.109375" style="10" customWidth="1"/>
    <col min="8710" max="8710" width="20" style="10" customWidth="1"/>
    <col min="8711" max="8959" width="45.88671875" style="10"/>
    <col min="8960" max="8960" width="6.88671875" style="10" customWidth="1"/>
    <col min="8961" max="8961" width="16" style="10" customWidth="1"/>
    <col min="8962" max="8962" width="21.44140625" style="10" customWidth="1"/>
    <col min="8963" max="8963" width="31.109375" style="10" customWidth="1"/>
    <col min="8964" max="8964" width="19.5546875" style="10" customWidth="1"/>
    <col min="8965" max="8965" width="28.109375" style="10" customWidth="1"/>
    <col min="8966" max="8966" width="20" style="10" customWidth="1"/>
    <col min="8967" max="9215" width="45.88671875" style="10"/>
    <col min="9216" max="9216" width="6.88671875" style="10" customWidth="1"/>
    <col min="9217" max="9217" width="16" style="10" customWidth="1"/>
    <col min="9218" max="9218" width="21.44140625" style="10" customWidth="1"/>
    <col min="9219" max="9219" width="31.109375" style="10" customWidth="1"/>
    <col min="9220" max="9220" width="19.5546875" style="10" customWidth="1"/>
    <col min="9221" max="9221" width="28.109375" style="10" customWidth="1"/>
    <col min="9222" max="9222" width="20" style="10" customWidth="1"/>
    <col min="9223" max="9471" width="45.88671875" style="10"/>
    <col min="9472" max="9472" width="6.88671875" style="10" customWidth="1"/>
    <col min="9473" max="9473" width="16" style="10" customWidth="1"/>
    <col min="9474" max="9474" width="21.44140625" style="10" customWidth="1"/>
    <col min="9475" max="9475" width="31.109375" style="10" customWidth="1"/>
    <col min="9476" max="9476" width="19.5546875" style="10" customWidth="1"/>
    <col min="9477" max="9477" width="28.109375" style="10" customWidth="1"/>
    <col min="9478" max="9478" width="20" style="10" customWidth="1"/>
    <col min="9479" max="9727" width="45.88671875" style="10"/>
    <col min="9728" max="9728" width="6.88671875" style="10" customWidth="1"/>
    <col min="9729" max="9729" width="16" style="10" customWidth="1"/>
    <col min="9730" max="9730" width="21.44140625" style="10" customWidth="1"/>
    <col min="9731" max="9731" width="31.109375" style="10" customWidth="1"/>
    <col min="9732" max="9732" width="19.5546875" style="10" customWidth="1"/>
    <col min="9733" max="9733" width="28.109375" style="10" customWidth="1"/>
    <col min="9734" max="9734" width="20" style="10" customWidth="1"/>
    <col min="9735" max="9983" width="45.88671875" style="10"/>
    <col min="9984" max="9984" width="6.88671875" style="10" customWidth="1"/>
    <col min="9985" max="9985" width="16" style="10" customWidth="1"/>
    <col min="9986" max="9986" width="21.44140625" style="10" customWidth="1"/>
    <col min="9987" max="9987" width="31.109375" style="10" customWidth="1"/>
    <col min="9988" max="9988" width="19.5546875" style="10" customWidth="1"/>
    <col min="9989" max="9989" width="28.109375" style="10" customWidth="1"/>
    <col min="9990" max="9990" width="20" style="10" customWidth="1"/>
    <col min="9991" max="10239" width="45.88671875" style="10"/>
    <col min="10240" max="10240" width="6.88671875" style="10" customWidth="1"/>
    <col min="10241" max="10241" width="16" style="10" customWidth="1"/>
    <col min="10242" max="10242" width="21.44140625" style="10" customWidth="1"/>
    <col min="10243" max="10243" width="31.109375" style="10" customWidth="1"/>
    <col min="10244" max="10244" width="19.5546875" style="10" customWidth="1"/>
    <col min="10245" max="10245" width="28.109375" style="10" customWidth="1"/>
    <col min="10246" max="10246" width="20" style="10" customWidth="1"/>
    <col min="10247" max="10495" width="45.88671875" style="10"/>
    <col min="10496" max="10496" width="6.88671875" style="10" customWidth="1"/>
    <col min="10497" max="10497" width="16" style="10" customWidth="1"/>
    <col min="10498" max="10498" width="21.44140625" style="10" customWidth="1"/>
    <col min="10499" max="10499" width="31.109375" style="10" customWidth="1"/>
    <col min="10500" max="10500" width="19.5546875" style="10" customWidth="1"/>
    <col min="10501" max="10501" width="28.109375" style="10" customWidth="1"/>
    <col min="10502" max="10502" width="20" style="10" customWidth="1"/>
    <col min="10503" max="10751" width="45.88671875" style="10"/>
    <col min="10752" max="10752" width="6.88671875" style="10" customWidth="1"/>
    <col min="10753" max="10753" width="16" style="10" customWidth="1"/>
    <col min="10754" max="10754" width="21.44140625" style="10" customWidth="1"/>
    <col min="10755" max="10755" width="31.109375" style="10" customWidth="1"/>
    <col min="10756" max="10756" width="19.5546875" style="10" customWidth="1"/>
    <col min="10757" max="10757" width="28.109375" style="10" customWidth="1"/>
    <col min="10758" max="10758" width="20" style="10" customWidth="1"/>
    <col min="10759" max="11007" width="45.88671875" style="10"/>
    <col min="11008" max="11008" width="6.88671875" style="10" customWidth="1"/>
    <col min="11009" max="11009" width="16" style="10" customWidth="1"/>
    <col min="11010" max="11010" width="21.44140625" style="10" customWidth="1"/>
    <col min="11011" max="11011" width="31.109375" style="10" customWidth="1"/>
    <col min="11012" max="11012" width="19.5546875" style="10" customWidth="1"/>
    <col min="11013" max="11013" width="28.109375" style="10" customWidth="1"/>
    <col min="11014" max="11014" width="20" style="10" customWidth="1"/>
    <col min="11015" max="11263" width="45.88671875" style="10"/>
    <col min="11264" max="11264" width="6.88671875" style="10" customWidth="1"/>
    <col min="11265" max="11265" width="16" style="10" customWidth="1"/>
    <col min="11266" max="11266" width="21.44140625" style="10" customWidth="1"/>
    <col min="11267" max="11267" width="31.109375" style="10" customWidth="1"/>
    <col min="11268" max="11268" width="19.5546875" style="10" customWidth="1"/>
    <col min="11269" max="11269" width="28.109375" style="10" customWidth="1"/>
    <col min="11270" max="11270" width="20" style="10" customWidth="1"/>
    <col min="11271" max="11519" width="45.88671875" style="10"/>
    <col min="11520" max="11520" width="6.88671875" style="10" customWidth="1"/>
    <col min="11521" max="11521" width="16" style="10" customWidth="1"/>
    <col min="11522" max="11522" width="21.44140625" style="10" customWidth="1"/>
    <col min="11523" max="11523" width="31.109375" style="10" customWidth="1"/>
    <col min="11524" max="11524" width="19.5546875" style="10" customWidth="1"/>
    <col min="11525" max="11525" width="28.109375" style="10" customWidth="1"/>
    <col min="11526" max="11526" width="20" style="10" customWidth="1"/>
    <col min="11527" max="11775" width="45.88671875" style="10"/>
    <col min="11776" max="11776" width="6.88671875" style="10" customWidth="1"/>
    <col min="11777" max="11777" width="16" style="10" customWidth="1"/>
    <col min="11778" max="11778" width="21.44140625" style="10" customWidth="1"/>
    <col min="11779" max="11779" width="31.109375" style="10" customWidth="1"/>
    <col min="11780" max="11780" width="19.5546875" style="10" customWidth="1"/>
    <col min="11781" max="11781" width="28.109375" style="10" customWidth="1"/>
    <col min="11782" max="11782" width="20" style="10" customWidth="1"/>
    <col min="11783" max="12031" width="45.88671875" style="10"/>
    <col min="12032" max="12032" width="6.88671875" style="10" customWidth="1"/>
    <col min="12033" max="12033" width="16" style="10" customWidth="1"/>
    <col min="12034" max="12034" width="21.44140625" style="10" customWidth="1"/>
    <col min="12035" max="12035" width="31.109375" style="10" customWidth="1"/>
    <col min="12036" max="12036" width="19.5546875" style="10" customWidth="1"/>
    <col min="12037" max="12037" width="28.109375" style="10" customWidth="1"/>
    <col min="12038" max="12038" width="20" style="10" customWidth="1"/>
    <col min="12039" max="12287" width="45.88671875" style="10"/>
    <col min="12288" max="12288" width="6.88671875" style="10" customWidth="1"/>
    <col min="12289" max="12289" width="16" style="10" customWidth="1"/>
    <col min="12290" max="12290" width="21.44140625" style="10" customWidth="1"/>
    <col min="12291" max="12291" width="31.109375" style="10" customWidth="1"/>
    <col min="12292" max="12292" width="19.5546875" style="10" customWidth="1"/>
    <col min="12293" max="12293" width="28.109375" style="10" customWidth="1"/>
    <col min="12294" max="12294" width="20" style="10" customWidth="1"/>
    <col min="12295" max="12543" width="45.88671875" style="10"/>
    <col min="12544" max="12544" width="6.88671875" style="10" customWidth="1"/>
    <col min="12545" max="12545" width="16" style="10" customWidth="1"/>
    <col min="12546" max="12546" width="21.44140625" style="10" customWidth="1"/>
    <col min="12547" max="12547" width="31.109375" style="10" customWidth="1"/>
    <col min="12548" max="12548" width="19.5546875" style="10" customWidth="1"/>
    <col min="12549" max="12549" width="28.109375" style="10" customWidth="1"/>
    <col min="12550" max="12550" width="20" style="10" customWidth="1"/>
    <col min="12551" max="12799" width="45.88671875" style="10"/>
    <col min="12800" max="12800" width="6.88671875" style="10" customWidth="1"/>
    <col min="12801" max="12801" width="16" style="10" customWidth="1"/>
    <col min="12802" max="12802" width="21.44140625" style="10" customWidth="1"/>
    <col min="12803" max="12803" width="31.109375" style="10" customWidth="1"/>
    <col min="12804" max="12804" width="19.5546875" style="10" customWidth="1"/>
    <col min="12805" max="12805" width="28.109375" style="10" customWidth="1"/>
    <col min="12806" max="12806" width="20" style="10" customWidth="1"/>
    <col min="12807" max="13055" width="45.88671875" style="10"/>
    <col min="13056" max="13056" width="6.88671875" style="10" customWidth="1"/>
    <col min="13057" max="13057" width="16" style="10" customWidth="1"/>
    <col min="13058" max="13058" width="21.44140625" style="10" customWidth="1"/>
    <col min="13059" max="13059" width="31.109375" style="10" customWidth="1"/>
    <col min="13060" max="13060" width="19.5546875" style="10" customWidth="1"/>
    <col min="13061" max="13061" width="28.109375" style="10" customWidth="1"/>
    <col min="13062" max="13062" width="20" style="10" customWidth="1"/>
    <col min="13063" max="13311" width="45.88671875" style="10"/>
    <col min="13312" max="13312" width="6.88671875" style="10" customWidth="1"/>
    <col min="13313" max="13313" width="16" style="10" customWidth="1"/>
    <col min="13314" max="13314" width="21.44140625" style="10" customWidth="1"/>
    <col min="13315" max="13315" width="31.109375" style="10" customWidth="1"/>
    <col min="13316" max="13316" width="19.5546875" style="10" customWidth="1"/>
    <col min="13317" max="13317" width="28.109375" style="10" customWidth="1"/>
    <col min="13318" max="13318" width="20" style="10" customWidth="1"/>
    <col min="13319" max="13567" width="45.88671875" style="10"/>
    <col min="13568" max="13568" width="6.88671875" style="10" customWidth="1"/>
    <col min="13569" max="13569" width="16" style="10" customWidth="1"/>
    <col min="13570" max="13570" width="21.44140625" style="10" customWidth="1"/>
    <col min="13571" max="13571" width="31.109375" style="10" customWidth="1"/>
    <col min="13572" max="13572" width="19.5546875" style="10" customWidth="1"/>
    <col min="13573" max="13573" width="28.109375" style="10" customWidth="1"/>
    <col min="13574" max="13574" width="20" style="10" customWidth="1"/>
    <col min="13575" max="13823" width="45.88671875" style="10"/>
    <col min="13824" max="13824" width="6.88671875" style="10" customWidth="1"/>
    <col min="13825" max="13825" width="16" style="10" customWidth="1"/>
    <col min="13826" max="13826" width="21.44140625" style="10" customWidth="1"/>
    <col min="13827" max="13827" width="31.109375" style="10" customWidth="1"/>
    <col min="13828" max="13828" width="19.5546875" style="10" customWidth="1"/>
    <col min="13829" max="13829" width="28.109375" style="10" customWidth="1"/>
    <col min="13830" max="13830" width="20" style="10" customWidth="1"/>
    <col min="13831" max="14079" width="45.88671875" style="10"/>
    <col min="14080" max="14080" width="6.88671875" style="10" customWidth="1"/>
    <col min="14081" max="14081" width="16" style="10" customWidth="1"/>
    <col min="14082" max="14082" width="21.44140625" style="10" customWidth="1"/>
    <col min="14083" max="14083" width="31.109375" style="10" customWidth="1"/>
    <col min="14084" max="14084" width="19.5546875" style="10" customWidth="1"/>
    <col min="14085" max="14085" width="28.109375" style="10" customWidth="1"/>
    <col min="14086" max="14086" width="20" style="10" customWidth="1"/>
    <col min="14087" max="14335" width="45.88671875" style="10"/>
    <col min="14336" max="14336" width="6.88671875" style="10" customWidth="1"/>
    <col min="14337" max="14337" width="16" style="10" customWidth="1"/>
    <col min="14338" max="14338" width="21.44140625" style="10" customWidth="1"/>
    <col min="14339" max="14339" width="31.109375" style="10" customWidth="1"/>
    <col min="14340" max="14340" width="19.5546875" style="10" customWidth="1"/>
    <col min="14341" max="14341" width="28.109375" style="10" customWidth="1"/>
    <col min="14342" max="14342" width="20" style="10" customWidth="1"/>
    <col min="14343" max="14591" width="45.88671875" style="10"/>
    <col min="14592" max="14592" width="6.88671875" style="10" customWidth="1"/>
    <col min="14593" max="14593" width="16" style="10" customWidth="1"/>
    <col min="14594" max="14594" width="21.44140625" style="10" customWidth="1"/>
    <col min="14595" max="14595" width="31.109375" style="10" customWidth="1"/>
    <col min="14596" max="14596" width="19.5546875" style="10" customWidth="1"/>
    <col min="14597" max="14597" width="28.109375" style="10" customWidth="1"/>
    <col min="14598" max="14598" width="20" style="10" customWidth="1"/>
    <col min="14599" max="14847" width="45.88671875" style="10"/>
    <col min="14848" max="14848" width="6.88671875" style="10" customWidth="1"/>
    <col min="14849" max="14849" width="16" style="10" customWidth="1"/>
    <col min="14850" max="14850" width="21.44140625" style="10" customWidth="1"/>
    <col min="14851" max="14851" width="31.109375" style="10" customWidth="1"/>
    <col min="14852" max="14852" width="19.5546875" style="10" customWidth="1"/>
    <col min="14853" max="14853" width="28.109375" style="10" customWidth="1"/>
    <col min="14854" max="14854" width="20" style="10" customWidth="1"/>
    <col min="14855" max="15103" width="45.88671875" style="10"/>
    <col min="15104" max="15104" width="6.88671875" style="10" customWidth="1"/>
    <col min="15105" max="15105" width="16" style="10" customWidth="1"/>
    <col min="15106" max="15106" width="21.44140625" style="10" customWidth="1"/>
    <col min="15107" max="15107" width="31.109375" style="10" customWidth="1"/>
    <col min="15108" max="15108" width="19.5546875" style="10" customWidth="1"/>
    <col min="15109" max="15109" width="28.109375" style="10" customWidth="1"/>
    <col min="15110" max="15110" width="20" style="10" customWidth="1"/>
    <col min="15111" max="15359" width="45.88671875" style="10"/>
    <col min="15360" max="15360" width="6.88671875" style="10" customWidth="1"/>
    <col min="15361" max="15361" width="16" style="10" customWidth="1"/>
    <col min="15362" max="15362" width="21.44140625" style="10" customWidth="1"/>
    <col min="15363" max="15363" width="31.109375" style="10" customWidth="1"/>
    <col min="15364" max="15364" width="19.5546875" style="10" customWidth="1"/>
    <col min="15365" max="15365" width="28.109375" style="10" customWidth="1"/>
    <col min="15366" max="15366" width="20" style="10" customWidth="1"/>
    <col min="15367" max="15615" width="45.88671875" style="10"/>
    <col min="15616" max="15616" width="6.88671875" style="10" customWidth="1"/>
    <col min="15617" max="15617" width="16" style="10" customWidth="1"/>
    <col min="15618" max="15618" width="21.44140625" style="10" customWidth="1"/>
    <col min="15619" max="15619" width="31.109375" style="10" customWidth="1"/>
    <col min="15620" max="15620" width="19.5546875" style="10" customWidth="1"/>
    <col min="15621" max="15621" width="28.109375" style="10" customWidth="1"/>
    <col min="15622" max="15622" width="20" style="10" customWidth="1"/>
    <col min="15623" max="15871" width="45.88671875" style="10"/>
    <col min="15872" max="15872" width="6.88671875" style="10" customWidth="1"/>
    <col min="15873" max="15873" width="16" style="10" customWidth="1"/>
    <col min="15874" max="15874" width="21.44140625" style="10" customWidth="1"/>
    <col min="15875" max="15875" width="31.109375" style="10" customWidth="1"/>
    <col min="15876" max="15876" width="19.5546875" style="10" customWidth="1"/>
    <col min="15877" max="15877" width="28.109375" style="10" customWidth="1"/>
    <col min="15878" max="15878" width="20" style="10" customWidth="1"/>
    <col min="15879" max="16127" width="45.88671875" style="10"/>
    <col min="16128" max="16128" width="6.88671875" style="10" customWidth="1"/>
    <col min="16129" max="16129" width="16" style="10" customWidth="1"/>
    <col min="16130" max="16130" width="21.44140625" style="10" customWidth="1"/>
    <col min="16131" max="16131" width="31.109375" style="10" customWidth="1"/>
    <col min="16132" max="16132" width="19.5546875" style="10" customWidth="1"/>
    <col min="16133" max="16133" width="28.109375" style="10" customWidth="1"/>
    <col min="16134" max="16134" width="20" style="10" customWidth="1"/>
    <col min="16135" max="16384" width="45.88671875" style="10"/>
  </cols>
  <sheetData>
    <row r="1" spans="1:16" s="8" customFormat="1" x14ac:dyDescent="0.3">
      <c r="A1" s="136" t="s">
        <v>86</v>
      </c>
      <c r="B1" s="136" t="s">
        <v>193</v>
      </c>
      <c r="C1" s="136" t="s">
        <v>11</v>
      </c>
      <c r="D1" s="136" t="s">
        <v>88</v>
      </c>
      <c r="E1" s="136" t="s">
        <v>89</v>
      </c>
      <c r="F1" s="136"/>
      <c r="G1" s="136"/>
      <c r="H1" s="136"/>
      <c r="I1" s="155" t="s">
        <v>87</v>
      </c>
      <c r="J1" s="151" t="s">
        <v>11</v>
      </c>
      <c r="K1" s="151" t="s">
        <v>10</v>
      </c>
      <c r="M1" s="8" t="s">
        <v>11</v>
      </c>
      <c r="O1" s="8" t="s">
        <v>193</v>
      </c>
      <c r="P1" s="8" t="s">
        <v>88</v>
      </c>
    </row>
    <row r="2" spans="1:16" s="9" customFormat="1" ht="14.4" x14ac:dyDescent="0.3">
      <c r="A2" s="137">
        <v>2</v>
      </c>
      <c r="B2" s="137">
        <v>3</v>
      </c>
      <c r="C2" s="137">
        <v>4</v>
      </c>
      <c r="D2" s="137">
        <v>6</v>
      </c>
      <c r="E2" s="137"/>
      <c r="F2" s="137"/>
      <c r="G2" s="137"/>
      <c r="H2" s="137"/>
      <c r="I2" s="156"/>
      <c r="J2" s="152">
        <v>7</v>
      </c>
      <c r="K2" s="152">
        <v>8</v>
      </c>
      <c r="M2" s="10" t="s">
        <v>191</v>
      </c>
      <c r="N2" s="9" t="s">
        <v>132</v>
      </c>
      <c r="O2" s="217" t="s">
        <v>194</v>
      </c>
      <c r="P2" s="9" t="s">
        <v>188</v>
      </c>
    </row>
    <row r="3" spans="1:16" s="9" customFormat="1" ht="14.4" x14ac:dyDescent="0.3">
      <c r="A3" s="135"/>
      <c r="B3" s="217" t="s">
        <v>194</v>
      </c>
      <c r="C3" s="217" t="s">
        <v>191</v>
      </c>
      <c r="D3" s="217" t="s">
        <v>188</v>
      </c>
      <c r="E3" s="138"/>
      <c r="F3" s="214">
        <v>55184.008687171459</v>
      </c>
      <c r="G3" s="138"/>
      <c r="H3" s="138"/>
      <c r="I3" s="157"/>
      <c r="J3" s="153"/>
      <c r="K3" s="154"/>
      <c r="M3" s="10" t="s">
        <v>189</v>
      </c>
      <c r="O3" s="217" t="s">
        <v>195</v>
      </c>
      <c r="P3" s="9" t="s">
        <v>197</v>
      </c>
    </row>
    <row r="4" spans="1:16" s="9" customFormat="1" ht="14.4" x14ac:dyDescent="0.3">
      <c r="A4" s="135"/>
      <c r="B4" s="217" t="s">
        <v>194</v>
      </c>
      <c r="C4" s="217" t="s">
        <v>187</v>
      </c>
      <c r="D4" s="217" t="s">
        <v>188</v>
      </c>
      <c r="E4" s="138"/>
      <c r="F4" s="214">
        <v>195827.49088195947</v>
      </c>
      <c r="G4" s="138"/>
      <c r="H4" s="138"/>
      <c r="I4" s="157"/>
      <c r="J4" s="153"/>
      <c r="K4" s="154"/>
      <c r="M4" s="10" t="s">
        <v>187</v>
      </c>
      <c r="O4" s="217" t="s">
        <v>196</v>
      </c>
      <c r="P4" s="9" t="s">
        <v>192</v>
      </c>
    </row>
    <row r="5" spans="1:16" s="9" customFormat="1" ht="14.4" x14ac:dyDescent="0.3">
      <c r="A5" s="135"/>
      <c r="B5" s="217" t="s">
        <v>195</v>
      </c>
      <c r="C5" s="217" t="s">
        <v>189</v>
      </c>
      <c r="D5" s="218" t="s">
        <v>197</v>
      </c>
      <c r="E5" s="138"/>
      <c r="F5" s="214">
        <v>177885.66856559872</v>
      </c>
      <c r="G5" s="138"/>
      <c r="H5" s="138"/>
      <c r="I5" s="157"/>
      <c r="J5" s="153"/>
      <c r="K5" s="154"/>
      <c r="O5"/>
      <c r="P5" s="9" t="s">
        <v>190</v>
      </c>
    </row>
    <row r="6" spans="1:16" s="9" customFormat="1" ht="28.8" x14ac:dyDescent="0.3">
      <c r="A6" s="135"/>
      <c r="B6" s="217" t="s">
        <v>195</v>
      </c>
      <c r="C6" s="217" t="s">
        <v>189</v>
      </c>
      <c r="D6" s="217" t="s">
        <v>192</v>
      </c>
      <c r="E6" s="138"/>
      <c r="F6" s="214">
        <v>68875.403349271204</v>
      </c>
      <c r="G6" s="138"/>
      <c r="H6" s="138"/>
      <c r="I6" s="157"/>
      <c r="J6" s="153"/>
      <c r="K6" s="154"/>
      <c r="M6" s="10"/>
      <c r="O6"/>
    </row>
    <row r="7" spans="1:16" s="9" customFormat="1" ht="28.8" x14ac:dyDescent="0.3">
      <c r="A7" s="135"/>
      <c r="B7" s="217" t="s">
        <v>196</v>
      </c>
      <c r="C7" s="217" t="s">
        <v>187</v>
      </c>
      <c r="D7" s="217" t="s">
        <v>190</v>
      </c>
      <c r="E7" s="138"/>
      <c r="F7" s="214">
        <v>153822.2400954841</v>
      </c>
      <c r="G7" s="138"/>
      <c r="H7" s="138"/>
      <c r="I7" s="157"/>
      <c r="J7" s="153"/>
      <c r="K7" s="154"/>
      <c r="M7"/>
      <c r="O7"/>
    </row>
    <row r="8" spans="1:16" s="9" customFormat="1" ht="14.4" x14ac:dyDescent="0.3">
      <c r="A8" s="135"/>
      <c r="B8" s="10"/>
      <c r="C8" s="10"/>
      <c r="D8" s="10"/>
      <c r="E8" s="138"/>
      <c r="F8" s="214"/>
      <c r="G8" s="138"/>
      <c r="H8" s="138"/>
      <c r="I8" s="157"/>
      <c r="J8" s="153"/>
      <c r="K8" s="154"/>
      <c r="M8"/>
      <c r="N8"/>
      <c r="O8"/>
    </row>
    <row r="9" spans="1:16" s="9" customFormat="1" ht="14.4" x14ac:dyDescent="0.3">
      <c r="A9" s="135"/>
      <c r="B9" s="10"/>
      <c r="C9" s="10"/>
      <c r="D9" s="10"/>
      <c r="E9" s="138"/>
      <c r="F9" s="214"/>
      <c r="G9" s="138"/>
      <c r="H9" s="138"/>
      <c r="I9" s="157"/>
      <c r="J9" s="153"/>
      <c r="K9" s="154"/>
      <c r="M9"/>
      <c r="N9"/>
      <c r="O9"/>
    </row>
    <row r="10" spans="1:16" s="9" customFormat="1" ht="14.4" x14ac:dyDescent="0.3">
      <c r="A10" s="135"/>
      <c r="B10" s="10"/>
      <c r="C10" s="10"/>
      <c r="D10" s="10"/>
      <c r="E10" s="138"/>
      <c r="F10" s="214"/>
      <c r="G10" s="138"/>
      <c r="H10" s="138"/>
      <c r="I10" s="157"/>
      <c r="J10" s="153"/>
      <c r="K10" s="154"/>
      <c r="M10"/>
      <c r="N10"/>
      <c r="O10"/>
    </row>
    <row r="11" spans="1:16" s="9" customFormat="1" ht="14.4" x14ac:dyDescent="0.3">
      <c r="A11" s="135"/>
      <c r="B11" s="10"/>
      <c r="C11" s="10"/>
      <c r="D11" s="10"/>
      <c r="E11" s="138"/>
      <c r="F11" s="214"/>
      <c r="G11" s="138"/>
      <c r="H11" s="138"/>
      <c r="I11" s="157"/>
      <c r="J11" s="153"/>
      <c r="K11" s="154"/>
      <c r="M11"/>
      <c r="N11"/>
      <c r="O11"/>
    </row>
    <row r="12" spans="1:16" s="9" customFormat="1" ht="14.4" x14ac:dyDescent="0.3">
      <c r="A12" s="135"/>
      <c r="B12" s="10"/>
      <c r="C12" s="10"/>
      <c r="D12" s="10"/>
      <c r="E12" s="138"/>
      <c r="F12" s="214"/>
      <c r="G12" s="138"/>
      <c r="H12" s="138"/>
      <c r="I12" s="157"/>
      <c r="J12" s="153"/>
      <c r="K12" s="154"/>
      <c r="M12"/>
      <c r="N12"/>
      <c r="O12"/>
    </row>
    <row r="13" spans="1:16" s="9" customFormat="1" ht="14.4" x14ac:dyDescent="0.3">
      <c r="A13" s="135"/>
      <c r="B13" s="10"/>
      <c r="C13" s="10"/>
      <c r="D13" s="10"/>
      <c r="E13" s="138"/>
      <c r="F13" s="214"/>
      <c r="G13" s="138"/>
      <c r="H13" s="138"/>
      <c r="I13" s="157"/>
      <c r="J13" s="153"/>
      <c r="K13" s="154"/>
      <c r="M13" s="10"/>
      <c r="N13"/>
      <c r="O13"/>
    </row>
    <row r="14" spans="1:16" s="9" customFormat="1" ht="14.4" x14ac:dyDescent="0.3">
      <c r="A14" s="135"/>
      <c r="B14" s="10"/>
      <c r="C14" s="10"/>
      <c r="D14" s="10"/>
      <c r="E14" s="138"/>
      <c r="F14" s="214"/>
      <c r="G14" s="138"/>
      <c r="H14" s="138"/>
      <c r="I14" s="157"/>
      <c r="J14" s="153"/>
      <c r="K14" s="154"/>
      <c r="M14" s="10"/>
      <c r="N14"/>
      <c r="O14"/>
    </row>
    <row r="15" spans="1:16" s="9" customFormat="1" ht="14.4" x14ac:dyDescent="0.3">
      <c r="A15" s="135"/>
      <c r="B15" s="10"/>
      <c r="C15" s="10"/>
      <c r="D15" s="10"/>
      <c r="E15" s="138"/>
      <c r="F15" s="214"/>
      <c r="G15" s="138"/>
      <c r="H15" s="138"/>
      <c r="I15" s="157"/>
      <c r="J15" s="153"/>
      <c r="K15" s="154"/>
      <c r="M15" s="10"/>
      <c r="N15"/>
      <c r="O15"/>
    </row>
    <row r="16" spans="1:16" s="9" customFormat="1" ht="14.4" x14ac:dyDescent="0.3">
      <c r="A16" s="135"/>
      <c r="B16" s="10"/>
      <c r="C16" s="10"/>
      <c r="D16" s="10"/>
      <c r="E16" s="138"/>
      <c r="F16" s="214"/>
      <c r="G16" s="138"/>
      <c r="H16" s="138"/>
      <c r="I16" s="157"/>
      <c r="J16" s="153"/>
      <c r="K16" s="154"/>
      <c r="M16" s="10"/>
      <c r="N16"/>
      <c r="O16"/>
    </row>
    <row r="17" spans="1:15" s="9" customFormat="1" ht="14.4" x14ac:dyDescent="0.3">
      <c r="A17" s="135"/>
      <c r="B17" s="10"/>
      <c r="C17" s="10"/>
      <c r="D17" s="10"/>
      <c r="E17" s="138"/>
      <c r="F17" s="214"/>
      <c r="G17" s="138"/>
      <c r="H17" s="138"/>
      <c r="I17" s="157"/>
      <c r="J17" s="153"/>
      <c r="K17" s="154"/>
      <c r="M17"/>
      <c r="N17"/>
      <c r="O17"/>
    </row>
    <row r="18" spans="1:15" s="9" customFormat="1" ht="14.4" x14ac:dyDescent="0.3">
      <c r="A18" s="135"/>
      <c r="B18" s="10"/>
      <c r="C18" s="10"/>
      <c r="D18" s="216"/>
      <c r="E18" s="138"/>
      <c r="F18" s="214"/>
      <c r="G18" s="138"/>
      <c r="H18" s="138"/>
      <c r="I18" s="157"/>
      <c r="J18" s="153"/>
      <c r="K18" s="154"/>
      <c r="M18"/>
      <c r="N18"/>
      <c r="O18"/>
    </row>
    <row r="19" spans="1:15" s="9" customFormat="1" ht="14.4" x14ac:dyDescent="0.3">
      <c r="A19" s="135"/>
      <c r="B19" s="10"/>
      <c r="C19" s="10"/>
      <c r="D19" s="216"/>
      <c r="E19" s="138"/>
      <c r="F19" s="214"/>
      <c r="G19" s="138"/>
      <c r="H19" s="138"/>
      <c r="I19" s="157"/>
      <c r="J19" s="153"/>
      <c r="K19" s="154"/>
      <c r="M19"/>
      <c r="N19"/>
      <c r="O19"/>
    </row>
    <row r="20" spans="1:15" s="9" customFormat="1" ht="14.4" x14ac:dyDescent="0.3">
      <c r="A20" s="135"/>
      <c r="B20" s="10"/>
      <c r="C20" s="10"/>
      <c r="D20" s="10"/>
      <c r="E20" s="138"/>
      <c r="F20" s="214"/>
      <c r="G20" s="138"/>
      <c r="H20" s="138"/>
      <c r="I20" s="157"/>
      <c r="J20" s="153"/>
      <c r="K20" s="154"/>
      <c r="M20"/>
      <c r="N20"/>
      <c r="O20"/>
    </row>
    <row r="21" spans="1:15" s="9" customFormat="1" ht="14.4" x14ac:dyDescent="0.3">
      <c r="A21" s="135"/>
      <c r="B21" s="10"/>
      <c r="C21" s="10"/>
      <c r="D21" s="10"/>
      <c r="E21" s="138"/>
      <c r="F21" s="214"/>
      <c r="G21" s="138"/>
      <c r="H21" s="138"/>
      <c r="I21" s="157"/>
      <c r="J21" s="153"/>
      <c r="K21" s="154"/>
      <c r="M21"/>
      <c r="N21"/>
      <c r="O21"/>
    </row>
    <row r="22" spans="1:15" s="9" customFormat="1" ht="14.4" x14ac:dyDescent="0.3">
      <c r="A22" s="135"/>
      <c r="B22" s="10"/>
      <c r="C22" s="10"/>
      <c r="D22" s="10"/>
      <c r="E22" s="138"/>
      <c r="F22" s="214"/>
      <c r="G22" s="138"/>
      <c r="H22" s="138"/>
      <c r="I22" s="157"/>
      <c r="J22" s="153"/>
      <c r="K22" s="154"/>
      <c r="M22"/>
      <c r="N22"/>
      <c r="O22"/>
    </row>
    <row r="23" spans="1:15" s="9" customFormat="1" ht="14.4" x14ac:dyDescent="0.3">
      <c r="A23" s="135"/>
      <c r="B23" s="10"/>
      <c r="C23" s="10"/>
      <c r="D23" s="10"/>
      <c r="E23" s="138"/>
      <c r="F23" s="214"/>
      <c r="G23" s="138"/>
      <c r="H23" s="138"/>
      <c r="I23" s="157"/>
      <c r="J23" s="153"/>
      <c r="K23" s="154"/>
      <c r="M23"/>
      <c r="N23"/>
      <c r="O23"/>
    </row>
    <row r="24" spans="1:15" s="9" customFormat="1" ht="14.4" x14ac:dyDescent="0.3">
      <c r="A24" s="135"/>
      <c r="B24" s="10"/>
      <c r="C24" s="10"/>
      <c r="D24" s="10"/>
      <c r="E24" s="138"/>
      <c r="F24" s="214"/>
      <c r="G24" s="138"/>
      <c r="H24" s="138"/>
      <c r="I24" s="157"/>
      <c r="J24" s="153"/>
      <c r="K24" s="154"/>
      <c r="M24"/>
      <c r="N24"/>
      <c r="O24"/>
    </row>
    <row r="25" spans="1:15" s="9" customFormat="1" ht="14.4" x14ac:dyDescent="0.3">
      <c r="A25" s="135"/>
      <c r="B25" s="10"/>
      <c r="C25" s="10"/>
      <c r="D25" s="10"/>
      <c r="E25" s="138"/>
      <c r="F25" s="214"/>
      <c r="G25" s="138"/>
      <c r="H25" s="138"/>
      <c r="I25" s="157"/>
      <c r="J25" s="153"/>
      <c r="K25" s="154"/>
      <c r="M25"/>
      <c r="N25"/>
      <c r="O25"/>
    </row>
    <row r="26" spans="1:15" s="9" customFormat="1" ht="14.4" x14ac:dyDescent="0.3">
      <c r="A26" s="135"/>
      <c r="B26" s="10"/>
      <c r="C26" s="10"/>
      <c r="D26" s="10"/>
      <c r="E26" s="138"/>
      <c r="F26" s="214"/>
      <c r="G26" s="138"/>
      <c r="H26" s="138"/>
      <c r="I26" s="157"/>
      <c r="J26" s="153"/>
      <c r="K26" s="154"/>
      <c r="M26"/>
      <c r="N26"/>
      <c r="O26"/>
    </row>
    <row r="27" spans="1:15" s="9" customFormat="1" ht="14.4" x14ac:dyDescent="0.3">
      <c r="A27" s="135"/>
      <c r="B27" s="10"/>
      <c r="C27" s="10"/>
      <c r="D27" s="10"/>
      <c r="E27" s="138"/>
      <c r="F27" s="214"/>
      <c r="G27" s="138"/>
      <c r="H27" s="138"/>
      <c r="I27" s="157"/>
      <c r="J27" s="153"/>
      <c r="K27" s="154"/>
      <c r="M27"/>
      <c r="N27"/>
      <c r="O27"/>
    </row>
    <row r="28" spans="1:15" ht="14.4" x14ac:dyDescent="0.3">
      <c r="M28"/>
    </row>
    <row r="29" spans="1:15" ht="14.4" x14ac:dyDescent="0.3">
      <c r="B29" s="12"/>
      <c r="M29"/>
    </row>
    <row r="30" spans="1:15" ht="14.4" x14ac:dyDescent="0.3">
      <c r="B30" s="12"/>
      <c r="M30"/>
    </row>
    <row r="31" spans="1:15" ht="14.4" x14ac:dyDescent="0.3">
      <c r="M31"/>
    </row>
    <row r="32" spans="1:15" ht="14.4" x14ac:dyDescent="0.3">
      <c r="M32"/>
    </row>
    <row r="33" spans="2:13" ht="14.4" x14ac:dyDescent="0.3">
      <c r="B33"/>
      <c r="M33"/>
    </row>
    <row r="34" spans="2:13" ht="14.4" x14ac:dyDescent="0.3">
      <c r="B34"/>
      <c r="M34"/>
    </row>
    <row r="35" spans="2:13" ht="14.4" x14ac:dyDescent="0.3">
      <c r="B35"/>
    </row>
    <row r="36" spans="2:13" ht="14.4" x14ac:dyDescent="0.3">
      <c r="B36"/>
    </row>
    <row r="37" spans="2:13" ht="14.4" x14ac:dyDescent="0.3">
      <c r="B37"/>
    </row>
    <row r="39" spans="2:13" ht="14.4" x14ac:dyDescent="0.3">
      <c r="C39"/>
    </row>
    <row r="40" spans="2:13" ht="14.4" x14ac:dyDescent="0.3">
      <c r="C40"/>
    </row>
    <row r="41" spans="2:13" ht="14.4" x14ac:dyDescent="0.3">
      <c r="C41"/>
    </row>
    <row r="42" spans="2:13" ht="14.4" x14ac:dyDescent="0.3">
      <c r="C42"/>
    </row>
    <row r="43" spans="2:13" ht="14.4" x14ac:dyDescent="0.3">
      <c r="C43"/>
    </row>
    <row r="44" spans="2:13" ht="14.4" x14ac:dyDescent="0.3">
      <c r="C44"/>
    </row>
    <row r="45" spans="2:13" ht="14.4" x14ac:dyDescent="0.3">
      <c r="C45"/>
    </row>
    <row r="46" spans="2:13" ht="14.4" x14ac:dyDescent="0.3">
      <c r="C46"/>
    </row>
    <row r="47" spans="2:13" ht="14.4" x14ac:dyDescent="0.3">
      <c r="C47"/>
    </row>
    <row r="48" spans="2:13" ht="14.4" x14ac:dyDescent="0.3">
      <c r="C48"/>
    </row>
    <row r="49" spans="2:3" ht="14.4" x14ac:dyDescent="0.3">
      <c r="C49"/>
    </row>
    <row r="50" spans="2:3" ht="14.4" x14ac:dyDescent="0.3">
      <c r="C50"/>
    </row>
    <row r="51" spans="2:3" ht="14.4" x14ac:dyDescent="0.3">
      <c r="C51"/>
    </row>
    <row r="52" spans="2:3" ht="14.4" x14ac:dyDescent="0.3">
      <c r="C52"/>
    </row>
    <row r="53" spans="2:3" ht="14.4" x14ac:dyDescent="0.3">
      <c r="C53"/>
    </row>
    <row r="54" spans="2:3" ht="14.4" x14ac:dyDescent="0.3">
      <c r="C54"/>
    </row>
    <row r="55" spans="2:3" ht="14.4" x14ac:dyDescent="0.3">
      <c r="C55"/>
    </row>
    <row r="56" spans="2:3" x14ac:dyDescent="0.3">
      <c r="C56" s="12"/>
    </row>
    <row r="57" spans="2:3" x14ac:dyDescent="0.3">
      <c r="C57" s="12"/>
    </row>
    <row r="58" spans="2:3" x14ac:dyDescent="0.3">
      <c r="B58" s="12"/>
      <c r="C58" s="12"/>
    </row>
  </sheetData>
  <sheetProtection password="DE71" sheet="1" objects="1" scenarios="1"/>
  <autoFilter ref="A1:WVG2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F32"/>
  <sheetViews>
    <sheetView tabSelected="1" workbookViewId="0">
      <selection activeCell="F10" sqref="F10"/>
    </sheetView>
  </sheetViews>
  <sheetFormatPr defaultColWidth="9.109375" defaultRowHeight="14.4" x14ac:dyDescent="0.3"/>
  <cols>
    <col min="1" max="1" width="28" style="159" bestFit="1" customWidth="1"/>
    <col min="2" max="2" width="39.6640625" style="159" customWidth="1"/>
    <col min="3" max="3" width="43.33203125" style="159" customWidth="1"/>
    <col min="4" max="4" width="24.88671875" style="159" customWidth="1"/>
    <col min="5" max="5" width="4.88671875" style="159" customWidth="1"/>
    <col min="6" max="6" width="25" style="159" customWidth="1"/>
    <col min="7" max="7" width="10.5546875" style="159" customWidth="1"/>
    <col min="8" max="16384" width="9.109375" style="159"/>
  </cols>
  <sheetData>
    <row r="1" spans="1:6" x14ac:dyDescent="0.3">
      <c r="B1" s="169"/>
      <c r="C1" s="169"/>
      <c r="D1" s="169"/>
      <c r="E1" s="169"/>
      <c r="F1" s="169"/>
    </row>
    <row r="2" spans="1:6" x14ac:dyDescent="0.3">
      <c r="A2" s="158" t="s">
        <v>115</v>
      </c>
      <c r="B2" s="219"/>
      <c r="C2" s="219"/>
      <c r="D2" s="219"/>
      <c r="E2" s="219"/>
      <c r="F2" s="219"/>
    </row>
    <row r="3" spans="1:6" x14ac:dyDescent="0.3">
      <c r="A3" s="158" t="s">
        <v>120</v>
      </c>
      <c r="B3" s="219"/>
      <c r="C3" s="219"/>
      <c r="D3" s="219"/>
      <c r="E3" s="219"/>
      <c r="F3" s="219"/>
    </row>
    <row r="4" spans="1:6" x14ac:dyDescent="0.3">
      <c r="A4" s="158" t="s">
        <v>121</v>
      </c>
      <c r="B4" s="219"/>
      <c r="C4" s="219"/>
      <c r="D4" s="219"/>
      <c r="E4" s="219"/>
      <c r="F4" s="219"/>
    </row>
    <row r="5" spans="1:6" x14ac:dyDescent="0.3">
      <c r="B5" s="219"/>
      <c r="C5" s="219"/>
      <c r="D5" s="219"/>
      <c r="E5" s="219"/>
      <c r="F5" s="219"/>
    </row>
    <row r="7" spans="1:6" x14ac:dyDescent="0.3">
      <c r="A7" s="160"/>
      <c r="B7" s="160"/>
      <c r="C7" s="160"/>
      <c r="D7" s="161"/>
      <c r="E7" s="162"/>
      <c r="F7" s="163"/>
    </row>
    <row r="8" spans="1:6" ht="34.200000000000003" x14ac:dyDescent="0.3">
      <c r="A8" s="164" t="s">
        <v>193</v>
      </c>
      <c r="B8" s="164" t="s">
        <v>122</v>
      </c>
      <c r="C8" s="164" t="s">
        <v>157</v>
      </c>
      <c r="D8" s="165" t="s">
        <v>186</v>
      </c>
      <c r="E8" s="166"/>
      <c r="F8" s="165" t="s">
        <v>185</v>
      </c>
    </row>
    <row r="9" spans="1:6" x14ac:dyDescent="0.3">
      <c r="A9" s="167" t="str">
        <f>Module!B3</f>
        <v>Program Component 1</v>
      </c>
      <c r="B9" s="167" t="str">
        <f>Module!C3</f>
        <v>Community-led advocacy and research</v>
      </c>
      <c r="C9" s="167" t="str">
        <f>Module!D3</f>
        <v>Expanding access to ART at the primary level</v>
      </c>
      <c r="D9" s="4">
        <f>Module!F3</f>
        <v>55184.008687171459</v>
      </c>
      <c r="E9" s="168"/>
      <c r="F9" s="4">
        <f>SUMIFS('Annex 3.1. Detailed budget'!$O$7:$O$106,'Annex 3.1. Detailed budget'!$E$7:$E$106,C9,'Annex 3.1. Detailed budget'!$C$7:$C$106,Settings!B9,'Annex 3.1. Detailed budget'!$B$7:$B$106,Settings!A9)</f>
        <v>0</v>
      </c>
    </row>
    <row r="10" spans="1:6" ht="22.8" x14ac:dyDescent="0.3">
      <c r="A10" s="167" t="str">
        <f>Module!B4</f>
        <v>Program Component 1</v>
      </c>
      <c r="B10" s="167" t="str">
        <f>Module!C4</f>
        <v>Policy and planning for national disease control programs</v>
      </c>
      <c r="C10" s="167" t="str">
        <f>Module!D4</f>
        <v>Expanding access to ART at the primary level</v>
      </c>
      <c r="D10" s="4">
        <f>Module!F4</f>
        <v>195827.49088195947</v>
      </c>
      <c r="E10" s="168"/>
      <c r="F10" s="4">
        <f>SUMIFS('Annex 3.1. Detailed budget'!$O$7:$O$106,'Annex 3.1. Detailed budget'!$E$7:$E$106,C10,'Annex 3.1. Detailed budget'!$C$7:$C$106,Settings!B10,'Annex 3.1. Detailed budget'!$B$7:$B$106,Settings!A10)</f>
        <v>0</v>
      </c>
    </row>
    <row r="11" spans="1:6" x14ac:dyDescent="0.3">
      <c r="A11" s="167" t="str">
        <f>Module!B5</f>
        <v>Program Component 2</v>
      </c>
      <c r="B11" s="167" t="str">
        <f>Module!C5</f>
        <v>National health sector strategies and financing</v>
      </c>
      <c r="C11" s="167" t="str">
        <f>Module!D5</f>
        <v>Regulatory regulation of social contracting mechanism</v>
      </c>
      <c r="D11" s="4">
        <f>Module!F5</f>
        <v>177885.66856559872</v>
      </c>
      <c r="E11" s="168"/>
      <c r="F11" s="4">
        <f>SUMIFS('Annex 3.1. Detailed budget'!$O$7:$O$106,'Annex 3.1. Detailed budget'!$E$7:$E$106,C11,'Annex 3.1. Detailed budget'!$C$7:$C$106,Settings!B11,'Annex 3.1. Detailed budget'!$B$7:$B$106,Settings!A11)</f>
        <v>0</v>
      </c>
    </row>
    <row r="12" spans="1:6" ht="22.8" x14ac:dyDescent="0.3">
      <c r="A12" s="167" t="str">
        <f>Module!B6</f>
        <v>Program Component 2</v>
      </c>
      <c r="B12" s="167" t="str">
        <f>Module!C6</f>
        <v>National health sector strategies and financing</v>
      </c>
      <c r="C12" s="167" t="str">
        <f>Module!D6</f>
        <v>Increase domestic financing of countries for services to key groups</v>
      </c>
      <c r="D12" s="4">
        <f>Module!F6</f>
        <v>68875.403349271204</v>
      </c>
      <c r="E12" s="168"/>
      <c r="F12" s="4">
        <f>SUMIFS('Annex 3.1. Detailed budget'!$O$7:$O$106,'Annex 3.1. Detailed budget'!$E$7:$E$106,C12,'Annex 3.1. Detailed budget'!$C$7:$C$106,Settings!B12,'Annex 3.1. Detailed budget'!$B$7:$B$106,Settings!A12)</f>
        <v>0</v>
      </c>
    </row>
    <row r="13" spans="1:6" ht="22.8" x14ac:dyDescent="0.3">
      <c r="A13" s="167" t="str">
        <f>Module!B7</f>
        <v>Program Component 3</v>
      </c>
      <c r="B13" s="167" t="str">
        <f>Module!C7</f>
        <v>Policy and planning for national disease control programs</v>
      </c>
      <c r="C13" s="167" t="str">
        <f>Module!D7</f>
        <v>Support of a module for analysis of reference prices for medicines for the treatment of HIV, TB. Hepatitis</v>
      </c>
      <c r="D13" s="4">
        <f>Module!F7</f>
        <v>153822.2400954841</v>
      </c>
      <c r="E13" s="168"/>
      <c r="F13" s="4">
        <f>SUMIFS('Annex 3.1. Detailed budget'!$O$7:$O$106,'Annex 3.1. Detailed budget'!$E$7:$E$106,C13,'Annex 3.1. Detailed budget'!$C$7:$C$106,Settings!B13,'Annex 3.1. Detailed budget'!$B$7:$B$106,Settings!A13)</f>
        <v>0</v>
      </c>
    </row>
    <row r="14" spans="1:6" hidden="1" x14ac:dyDescent="0.3">
      <c r="A14" s="167">
        <f>Module!B8</f>
        <v>0</v>
      </c>
      <c r="B14" s="167">
        <f>Module!C8</f>
        <v>0</v>
      </c>
      <c r="C14" s="167">
        <f>Module!D8</f>
        <v>0</v>
      </c>
      <c r="D14" s="4">
        <f>Module!F8</f>
        <v>0</v>
      </c>
      <c r="E14" s="168"/>
      <c r="F14" s="4">
        <f>SUMIFS('Annex 3.1. Detailed budget'!$O$7:$O$106,'Annex 3.1. Detailed budget'!$E$7:$E$106,C14,'Annex 3.1. Detailed budget'!$C$7:$C$106,Settings!B14,'Annex 3.1. Detailed budget'!$B$7:$B$106,Settings!A14)</f>
        <v>0</v>
      </c>
    </row>
    <row r="15" spans="1:6" hidden="1" x14ac:dyDescent="0.3">
      <c r="A15" s="167">
        <f>Module!B9</f>
        <v>0</v>
      </c>
      <c r="B15" s="167">
        <f>Module!C9</f>
        <v>0</v>
      </c>
      <c r="C15" s="167">
        <f>Module!D9</f>
        <v>0</v>
      </c>
      <c r="D15" s="4">
        <f>Module!F9</f>
        <v>0</v>
      </c>
      <c r="E15" s="168"/>
      <c r="F15" s="4">
        <f>SUMIFS('Annex 3.1. Detailed budget'!$O$7:$O$106,'Annex 3.1. Detailed budget'!$E$7:$E$106,C15,'Annex 3.1. Detailed budget'!$C$7:$C$106,Settings!B15,'Annex 3.1. Detailed budget'!$B$7:$B$106,Settings!A15)</f>
        <v>0</v>
      </c>
    </row>
    <row r="16" spans="1:6" hidden="1" x14ac:dyDescent="0.3">
      <c r="A16" s="167">
        <f>Module!B10</f>
        <v>0</v>
      </c>
      <c r="B16" s="167">
        <f>Module!C10</f>
        <v>0</v>
      </c>
      <c r="C16" s="167">
        <f>Module!D10</f>
        <v>0</v>
      </c>
      <c r="D16" s="4">
        <f>Module!F10</f>
        <v>0</v>
      </c>
      <c r="E16" s="168"/>
      <c r="F16" s="4">
        <f>SUMIFS('Annex 3.1. Detailed budget'!$O$7:$O$106,'Annex 3.1. Detailed budget'!$E$7:$E$106,C16,'Annex 3.1. Detailed budget'!$C$7:$C$106,Settings!B16,'Annex 3.1. Detailed budget'!$B$7:$B$106,Settings!A16)</f>
        <v>0</v>
      </c>
    </row>
    <row r="17" spans="1:6" hidden="1" x14ac:dyDescent="0.3">
      <c r="A17" s="167">
        <f>Module!B11</f>
        <v>0</v>
      </c>
      <c r="B17" s="167">
        <f>Module!C11</f>
        <v>0</v>
      </c>
      <c r="C17" s="167">
        <f>Module!D11</f>
        <v>0</v>
      </c>
      <c r="D17" s="4">
        <f>Module!F11</f>
        <v>0</v>
      </c>
      <c r="E17" s="168"/>
      <c r="F17" s="4">
        <f>SUMIFS('Annex 3.1. Detailed budget'!$O$7:$O$106,'Annex 3.1. Detailed budget'!$E$7:$E$106,C17,'Annex 3.1. Detailed budget'!$C$7:$C$106,Settings!B17,'Annex 3.1. Detailed budget'!$B$7:$B$106,Settings!A17)</f>
        <v>0</v>
      </c>
    </row>
    <row r="18" spans="1:6" hidden="1" x14ac:dyDescent="0.3">
      <c r="A18" s="167">
        <f>Module!B12</f>
        <v>0</v>
      </c>
      <c r="B18" s="167">
        <f>Module!C12</f>
        <v>0</v>
      </c>
      <c r="C18" s="167">
        <f>Module!D12</f>
        <v>0</v>
      </c>
      <c r="D18" s="4">
        <f>Module!F12</f>
        <v>0</v>
      </c>
      <c r="E18" s="168"/>
      <c r="F18" s="4">
        <f>SUMIFS('Annex 3.1. Detailed budget'!$O$7:$O$106,'Annex 3.1. Detailed budget'!$E$7:$E$106,C18,'Annex 3.1. Detailed budget'!$C$7:$C$106,Settings!B18,'Annex 3.1. Detailed budget'!$B$7:$B$106,Settings!A18)</f>
        <v>0</v>
      </c>
    </row>
    <row r="19" spans="1:6" hidden="1" x14ac:dyDescent="0.3">
      <c r="A19" s="167">
        <f>Module!B13</f>
        <v>0</v>
      </c>
      <c r="B19" s="167">
        <f>Module!C13</f>
        <v>0</v>
      </c>
      <c r="C19" s="167">
        <f>Module!D13</f>
        <v>0</v>
      </c>
      <c r="D19" s="4">
        <f>Module!F13</f>
        <v>0</v>
      </c>
      <c r="E19" s="168"/>
      <c r="F19" s="4">
        <f>SUMIFS('Annex 3.1. Detailed budget'!$O$7:$O$106,'Annex 3.1. Detailed budget'!$E$7:$E$106,C19,'Annex 3.1. Detailed budget'!$C$7:$C$106,Settings!B19,'Annex 3.1. Detailed budget'!$B$7:$B$106,Settings!A19)</f>
        <v>0</v>
      </c>
    </row>
    <row r="20" spans="1:6" hidden="1" x14ac:dyDescent="0.3">
      <c r="A20" s="167">
        <f>Module!B14</f>
        <v>0</v>
      </c>
      <c r="B20" s="167">
        <f>Module!C14</f>
        <v>0</v>
      </c>
      <c r="C20" s="167">
        <f>Module!D14</f>
        <v>0</v>
      </c>
      <c r="D20" s="4">
        <f>Module!F14</f>
        <v>0</v>
      </c>
      <c r="E20" s="168"/>
      <c r="F20" s="4">
        <f>SUMIFS('Annex 3.1. Detailed budget'!$O$7:$O$106,'Annex 3.1. Detailed budget'!$E$7:$E$106,C20,'Annex 3.1. Detailed budget'!$C$7:$C$106,Settings!B20,'Annex 3.1. Detailed budget'!$B$7:$B$106,Settings!A20)</f>
        <v>0</v>
      </c>
    </row>
    <row r="21" spans="1:6" hidden="1" x14ac:dyDescent="0.3">
      <c r="A21" s="167">
        <f>Module!B15</f>
        <v>0</v>
      </c>
      <c r="B21" s="167">
        <f>Module!C15</f>
        <v>0</v>
      </c>
      <c r="C21" s="167">
        <f>Module!D15</f>
        <v>0</v>
      </c>
      <c r="D21" s="4">
        <f>Module!F15</f>
        <v>0</v>
      </c>
      <c r="E21" s="168"/>
      <c r="F21" s="4">
        <f>SUMIFS('Annex 3.1. Detailed budget'!$O$7:$O$106,'Annex 3.1. Detailed budget'!$E$7:$E$106,C21,'Annex 3.1. Detailed budget'!$C$7:$C$106,Settings!B21,'Annex 3.1. Detailed budget'!$B$7:$B$106,Settings!A21)</f>
        <v>0</v>
      </c>
    </row>
    <row r="22" spans="1:6" hidden="1" x14ac:dyDescent="0.3">
      <c r="A22" s="167">
        <f>Module!B16</f>
        <v>0</v>
      </c>
      <c r="B22" s="167">
        <f>Module!C16</f>
        <v>0</v>
      </c>
      <c r="C22" s="167">
        <f>Module!D16</f>
        <v>0</v>
      </c>
      <c r="D22" s="4">
        <f>Module!F16</f>
        <v>0</v>
      </c>
      <c r="E22" s="168"/>
      <c r="F22" s="4">
        <f>SUMIFS('Annex 3.1. Detailed budget'!$O$7:$O$106,'Annex 3.1. Detailed budget'!$E$7:$E$106,C22,'Annex 3.1. Detailed budget'!$C$7:$C$106,Settings!B22,'Annex 3.1. Detailed budget'!$B$7:$B$106,Settings!A22)</f>
        <v>0</v>
      </c>
    </row>
    <row r="23" spans="1:6" hidden="1" x14ac:dyDescent="0.3">
      <c r="A23" s="167">
        <f>Module!B17</f>
        <v>0</v>
      </c>
      <c r="B23" s="167">
        <f>Module!C17</f>
        <v>0</v>
      </c>
      <c r="C23" s="167">
        <f>Module!D17</f>
        <v>0</v>
      </c>
      <c r="D23" s="4">
        <f>Module!F17</f>
        <v>0</v>
      </c>
      <c r="E23" s="168"/>
      <c r="F23" s="4">
        <f>SUMIFS('Annex 3.1. Detailed budget'!$O$7:$O$106,'Annex 3.1. Detailed budget'!$E$7:$E$106,C23,'Annex 3.1. Detailed budget'!$C$7:$C$106,Settings!B23,'Annex 3.1. Detailed budget'!$B$7:$B$106,Settings!A23)</f>
        <v>0</v>
      </c>
    </row>
    <row r="24" spans="1:6" hidden="1" x14ac:dyDescent="0.3">
      <c r="A24" s="167">
        <f>Module!B18</f>
        <v>0</v>
      </c>
      <c r="B24" s="167">
        <f>Module!C18</f>
        <v>0</v>
      </c>
      <c r="C24" s="167">
        <f>Module!D18</f>
        <v>0</v>
      </c>
      <c r="D24" s="4">
        <f>Module!F18</f>
        <v>0</v>
      </c>
      <c r="E24" s="168"/>
      <c r="F24" s="4">
        <f>SUMIFS('Annex 3.1. Detailed budget'!$O$7:$O$106,'Annex 3.1. Detailed budget'!$E$7:$E$106,C24,'Annex 3.1. Detailed budget'!$C$7:$C$106,Settings!B24,'Annex 3.1. Detailed budget'!$B$7:$B$106,Settings!A24)</f>
        <v>0</v>
      </c>
    </row>
    <row r="25" spans="1:6" hidden="1" x14ac:dyDescent="0.3">
      <c r="A25" s="167">
        <f>Module!B19</f>
        <v>0</v>
      </c>
      <c r="B25" s="167">
        <f>Module!C19</f>
        <v>0</v>
      </c>
      <c r="C25" s="167">
        <f>Module!D19</f>
        <v>0</v>
      </c>
      <c r="D25" s="4">
        <f>Module!F19</f>
        <v>0</v>
      </c>
      <c r="E25" s="168"/>
      <c r="F25" s="4">
        <f>SUMIFS('Annex 3.1. Detailed budget'!$O$7:$O$106,'Annex 3.1. Detailed budget'!$E$7:$E$106,C25,'Annex 3.1. Detailed budget'!$C$7:$C$106,Settings!B25,'Annex 3.1. Detailed budget'!$B$7:$B$106,Settings!A25)</f>
        <v>0</v>
      </c>
    </row>
    <row r="26" spans="1:6" hidden="1" x14ac:dyDescent="0.3">
      <c r="A26" s="167">
        <f>Module!B20</f>
        <v>0</v>
      </c>
      <c r="B26" s="167">
        <f>Module!C20</f>
        <v>0</v>
      </c>
      <c r="C26" s="167">
        <f>Module!D20</f>
        <v>0</v>
      </c>
      <c r="D26" s="4">
        <f>Module!F20</f>
        <v>0</v>
      </c>
      <c r="E26" s="168"/>
      <c r="F26" s="4">
        <f>SUMIFS('Annex 3.1. Detailed budget'!$O$7:$O$106,'Annex 3.1. Detailed budget'!$E$7:$E$106,C26,'Annex 3.1. Detailed budget'!$C$7:$C$106,Settings!B26,'Annex 3.1. Detailed budget'!$B$7:$B$106,Settings!A26)</f>
        <v>0</v>
      </c>
    </row>
    <row r="27" spans="1:6" hidden="1" x14ac:dyDescent="0.3">
      <c r="A27" s="167">
        <f>Module!B21</f>
        <v>0</v>
      </c>
      <c r="B27" s="167">
        <f>Module!C21</f>
        <v>0</v>
      </c>
      <c r="C27" s="167">
        <f>Module!D21</f>
        <v>0</v>
      </c>
      <c r="D27" s="4">
        <f>Module!F21</f>
        <v>0</v>
      </c>
      <c r="E27" s="168"/>
      <c r="F27" s="4">
        <f>SUMIFS('Annex 3.1. Detailed budget'!$O$7:$O$106,'Annex 3.1. Detailed budget'!$E$7:$E$106,C27,'Annex 3.1. Detailed budget'!$C$7:$C$106,Settings!B27,'Annex 3.1. Detailed budget'!$B$7:$B$106,Settings!A27)</f>
        <v>0</v>
      </c>
    </row>
    <row r="28" spans="1:6" hidden="1" x14ac:dyDescent="0.3">
      <c r="A28" s="167">
        <f>Module!B22</f>
        <v>0</v>
      </c>
      <c r="B28" s="167">
        <f>Module!C22</f>
        <v>0</v>
      </c>
      <c r="C28" s="167">
        <f>Module!D22</f>
        <v>0</v>
      </c>
      <c r="D28" s="4">
        <f>Module!F22</f>
        <v>0</v>
      </c>
      <c r="E28" s="168"/>
      <c r="F28" s="4">
        <f>SUMIFS('Annex 3.1. Detailed budget'!$O$7:$O$106,'Annex 3.1. Detailed budget'!$E$7:$E$106,C28,'Annex 3.1. Detailed budget'!$C$7:$C$106,Settings!B28,'Annex 3.1. Detailed budget'!$B$7:$B$106,Settings!A28)</f>
        <v>0</v>
      </c>
    </row>
    <row r="29" spans="1:6" hidden="1" x14ac:dyDescent="0.3">
      <c r="A29" s="167">
        <f>Module!B23</f>
        <v>0</v>
      </c>
      <c r="B29" s="167">
        <f>Module!C23</f>
        <v>0</v>
      </c>
      <c r="C29" s="167">
        <f>Module!D23</f>
        <v>0</v>
      </c>
      <c r="D29" s="4">
        <f>Module!F23</f>
        <v>0</v>
      </c>
      <c r="E29" s="168"/>
      <c r="F29" s="4">
        <f>SUMIFS('Annex 3.1. Detailed budget'!$O$7:$O$106,'Annex 3.1. Detailed budget'!$E$7:$E$106,C29,'Annex 3.1. Detailed budget'!$C$7:$C$106,Settings!B29,'Annex 3.1. Detailed budget'!$B$7:$B$106,Settings!A29)</f>
        <v>0</v>
      </c>
    </row>
    <row r="30" spans="1:6" hidden="1" x14ac:dyDescent="0.3">
      <c r="A30" s="167">
        <f>Module!B24</f>
        <v>0</v>
      </c>
      <c r="B30" s="167">
        <f>Module!C24</f>
        <v>0</v>
      </c>
      <c r="C30" s="167">
        <f>Module!D24</f>
        <v>0</v>
      </c>
      <c r="D30" s="4">
        <f>Module!F24</f>
        <v>0</v>
      </c>
      <c r="E30" s="168"/>
      <c r="F30" s="4">
        <f>SUMIFS('Annex 3.1. Detailed budget'!$O$7:$O$106,'Annex 3.1. Detailed budget'!$E$7:$E$106,C30,'Annex 3.1. Detailed budget'!$C$7:$C$106,Settings!B30,'Annex 3.1. Detailed budget'!$B$7:$B$106,Settings!A30)</f>
        <v>0</v>
      </c>
    </row>
    <row r="31" spans="1:6" hidden="1" x14ac:dyDescent="0.3">
      <c r="A31" s="167">
        <f>Module!B25</f>
        <v>0</v>
      </c>
      <c r="B31" s="167">
        <f>Module!C25</f>
        <v>0</v>
      </c>
      <c r="C31" s="167">
        <f>Module!D25</f>
        <v>0</v>
      </c>
      <c r="D31" s="4">
        <f>Module!F25</f>
        <v>0</v>
      </c>
      <c r="E31" s="168"/>
      <c r="F31" s="4">
        <f>SUMIFS('Annex 3.1. Detailed budget'!$O$7:$O$106,'Annex 3.1. Detailed budget'!$E$7:$E$106,C31,'Annex 3.1. Detailed budget'!$C$7:$C$106,Settings!B31,'Annex 3.1. Detailed budget'!$B$7:$B$106,Settings!A31)</f>
        <v>0</v>
      </c>
    </row>
    <row r="32" spans="1:6" x14ac:dyDescent="0.3">
      <c r="A32" s="167"/>
      <c r="B32" s="167"/>
      <c r="C32" s="167"/>
      <c r="D32" s="215">
        <f>SUM(D9:D31)</f>
        <v>651594.81157948496</v>
      </c>
      <c r="E32" s="166"/>
      <c r="F32" s="215">
        <f>SUM(F9:F31)</f>
        <v>0</v>
      </c>
    </row>
  </sheetData>
  <sheetProtection password="DE71" sheet="1" objects="1" scenarios="1" formatCells="0" formatColumns="0" formatRows="0" sort="0" autoFilter="0"/>
  <mergeCells count="4">
    <mergeCell ref="B5:F5"/>
    <mergeCell ref="B2:F2"/>
    <mergeCell ref="B3:F3"/>
    <mergeCell ref="B4:F4"/>
  </mergeCells>
  <conditionalFormatting sqref="B2:F4">
    <cfRule type="containsBlanks" dxfId="32" priority="1">
      <formula>LEN(TRIM(B2))=0</formula>
    </cfRule>
  </conditionalFormatting>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0"/>
  </sheetPr>
  <dimension ref="A1:AI110"/>
  <sheetViews>
    <sheetView view="pageBreakPreview" zoomScale="70" zoomScaleNormal="70" zoomScaleSheetLayoutView="70" workbookViewId="0">
      <pane xSplit="7" ySplit="6" topLeftCell="I7" activePane="bottomRight" state="frozen"/>
      <selection pane="topRight" activeCell="H1" sqref="H1"/>
      <selection pane="bottomLeft" activeCell="A7" sqref="A7"/>
      <selection pane="bottomRight" activeCell="N7" sqref="N7"/>
    </sheetView>
  </sheetViews>
  <sheetFormatPr defaultColWidth="9.109375" defaultRowHeight="13.2" outlineLevelCol="3" x14ac:dyDescent="0.3"/>
  <cols>
    <col min="1" max="1" width="13.44140625" style="173" customWidth="1"/>
    <col min="2" max="2" width="35.109375" style="171" customWidth="1" outlineLevel="1"/>
    <col min="3" max="3" width="39.6640625" style="171" customWidth="1" outlineLevel="1"/>
    <col min="4" max="4" width="13.88671875" style="171" hidden="1" customWidth="1"/>
    <col min="5" max="5" width="42.33203125" style="171" customWidth="1"/>
    <col min="6" max="6" width="21.44140625" style="171" hidden="1" customWidth="1"/>
    <col min="7" max="7" width="45" style="171" customWidth="1"/>
    <col min="8" max="8" width="18.6640625" style="171" customWidth="1"/>
    <col min="9" max="9" width="24.5546875" style="171" customWidth="1"/>
    <col min="10" max="10" width="13.6640625" style="171" customWidth="1"/>
    <col min="11" max="11" width="10" style="171" bestFit="1" customWidth="1"/>
    <col min="12" max="12" width="13.44140625" style="171" bestFit="1" customWidth="1"/>
    <col min="13" max="14" width="10" style="171" bestFit="1" customWidth="1"/>
    <col min="15" max="15" width="10.6640625" style="171" bestFit="1" customWidth="1"/>
    <col min="16" max="16" width="8.88671875" style="171" customWidth="1" outlineLevel="1"/>
    <col min="17" max="21" width="8.88671875" style="172" customWidth="1" outlineLevel="1"/>
    <col min="22" max="27" width="8.88671875" style="172" customWidth="1" outlineLevel="2"/>
    <col min="28" max="31" width="10.88671875" style="172" customWidth="1" outlineLevel="3"/>
    <col min="32" max="34" width="10.44140625" style="172" customWidth="1" outlineLevel="3"/>
    <col min="35" max="35" width="8.6640625" style="172" bestFit="1" customWidth="1" outlineLevel="3"/>
    <col min="36" max="36" width="9.88671875" style="172" bestFit="1" customWidth="1"/>
    <col min="37" max="104" width="9.109375" style="172"/>
    <col min="105" max="105" width="7.5546875" style="172" bestFit="1" customWidth="1"/>
    <col min="106" max="106" width="21.109375" style="172" bestFit="1" customWidth="1"/>
    <col min="107" max="107" width="32.109375" style="172" customWidth="1"/>
    <col min="108" max="108" width="45" style="172" bestFit="1" customWidth="1"/>
    <col min="109" max="109" width="21.88671875" style="172" customWidth="1"/>
    <col min="110" max="110" width="25" style="172" customWidth="1"/>
    <col min="111" max="112" width="18.88671875" style="172" customWidth="1"/>
    <col min="113" max="113" width="12.88671875" style="172" customWidth="1"/>
    <col min="114" max="114" width="10.109375" style="172" customWidth="1"/>
    <col min="115" max="115" width="11.44140625" style="172" customWidth="1"/>
    <col min="116" max="116" width="12.109375" style="172" customWidth="1"/>
    <col min="117" max="117" width="15.88671875" style="172" bestFit="1" customWidth="1"/>
    <col min="118" max="119" width="9.109375" style="172" customWidth="1"/>
    <col min="120" max="129" width="8.88671875" style="172" bestFit="1" customWidth="1"/>
    <col min="130" max="141" width="9.109375" style="172" customWidth="1"/>
    <col min="142" max="142" width="8.88671875" style="172" bestFit="1" customWidth="1"/>
    <col min="143" max="150" width="10.88671875" style="172" customWidth="1"/>
    <col min="151" max="152" width="13.88671875" style="172" customWidth="1"/>
    <col min="153" max="153" width="14.109375" style="172" bestFit="1" customWidth="1"/>
    <col min="154" max="154" width="12.109375" style="172" bestFit="1" customWidth="1"/>
    <col min="155" max="156" width="13.109375" style="172" bestFit="1" customWidth="1"/>
    <col min="157" max="158" width="12.109375" style="172" bestFit="1" customWidth="1"/>
    <col min="159" max="160" width="13.109375" style="172" bestFit="1" customWidth="1"/>
    <col min="161" max="168" width="4.88671875" style="172" customWidth="1"/>
    <col min="169" max="169" width="21.5546875" style="172" customWidth="1"/>
    <col min="170" max="170" width="18.88671875" style="172" customWidth="1"/>
    <col min="171" max="360" width="9.109375" style="172"/>
    <col min="361" max="361" width="7.5546875" style="172" bestFit="1" customWidth="1"/>
    <col min="362" max="362" width="21.109375" style="172" bestFit="1" customWidth="1"/>
    <col min="363" max="363" width="32.109375" style="172" customWidth="1"/>
    <col min="364" max="364" width="45" style="172" bestFit="1" customWidth="1"/>
    <col min="365" max="365" width="21.88671875" style="172" customWidth="1"/>
    <col min="366" max="366" width="25" style="172" customWidth="1"/>
    <col min="367" max="368" width="18.88671875" style="172" customWidth="1"/>
    <col min="369" max="369" width="12.88671875" style="172" customWidth="1"/>
    <col min="370" max="370" width="10.109375" style="172" customWidth="1"/>
    <col min="371" max="371" width="11.44140625" style="172" customWidth="1"/>
    <col min="372" max="372" width="12.109375" style="172" customWidth="1"/>
    <col min="373" max="373" width="15.88671875" style="172" bestFit="1" customWidth="1"/>
    <col min="374" max="375" width="9.109375" style="172" customWidth="1"/>
    <col min="376" max="385" width="8.88671875" style="172" bestFit="1" customWidth="1"/>
    <col min="386" max="397" width="9.109375" style="172" customWidth="1"/>
    <col min="398" max="398" width="8.88671875" style="172" bestFit="1" customWidth="1"/>
    <col min="399" max="406" width="10.88671875" style="172" customWidth="1"/>
    <col min="407" max="408" width="13.88671875" style="172" customWidth="1"/>
    <col min="409" max="409" width="14.109375" style="172" bestFit="1" customWidth="1"/>
    <col min="410" max="410" width="12.109375" style="172" bestFit="1" customWidth="1"/>
    <col min="411" max="412" width="13.109375" style="172" bestFit="1" customWidth="1"/>
    <col min="413" max="414" width="12.109375" style="172" bestFit="1" customWidth="1"/>
    <col min="415" max="416" width="13.109375" style="172" bestFit="1" customWidth="1"/>
    <col min="417" max="424" width="4.88671875" style="172" customWidth="1"/>
    <col min="425" max="425" width="21.5546875" style="172" customWidth="1"/>
    <col min="426" max="426" width="18.88671875" style="172" customWidth="1"/>
    <col min="427" max="616" width="9.109375" style="172"/>
    <col min="617" max="617" width="7.5546875" style="172" bestFit="1" customWidth="1"/>
    <col min="618" max="618" width="21.109375" style="172" bestFit="1" customWidth="1"/>
    <col min="619" max="619" width="32.109375" style="172" customWidth="1"/>
    <col min="620" max="620" width="45" style="172" bestFit="1" customWidth="1"/>
    <col min="621" max="621" width="21.88671875" style="172" customWidth="1"/>
    <col min="622" max="622" width="25" style="172" customWidth="1"/>
    <col min="623" max="624" width="18.88671875" style="172" customWidth="1"/>
    <col min="625" max="625" width="12.88671875" style="172" customWidth="1"/>
    <col min="626" max="626" width="10.109375" style="172" customWidth="1"/>
    <col min="627" max="627" width="11.44140625" style="172" customWidth="1"/>
    <col min="628" max="628" width="12.109375" style="172" customWidth="1"/>
    <col min="629" max="629" width="15.88671875" style="172" bestFit="1" customWidth="1"/>
    <col min="630" max="631" width="9.109375" style="172" customWidth="1"/>
    <col min="632" max="641" width="8.88671875" style="172" bestFit="1" customWidth="1"/>
    <col min="642" max="653" width="9.109375" style="172" customWidth="1"/>
    <col min="654" max="654" width="8.88671875" style="172" bestFit="1" customWidth="1"/>
    <col min="655" max="662" width="10.88671875" style="172" customWidth="1"/>
    <col min="663" max="664" width="13.88671875" style="172" customWidth="1"/>
    <col min="665" max="665" width="14.109375" style="172" bestFit="1" customWidth="1"/>
    <col min="666" max="666" width="12.109375" style="172" bestFit="1" customWidth="1"/>
    <col min="667" max="668" width="13.109375" style="172" bestFit="1" customWidth="1"/>
    <col min="669" max="670" width="12.109375" style="172" bestFit="1" customWidth="1"/>
    <col min="671" max="672" width="13.109375" style="172" bestFit="1" customWidth="1"/>
    <col min="673" max="680" width="4.88671875" style="172" customWidth="1"/>
    <col min="681" max="681" width="21.5546875" style="172" customWidth="1"/>
    <col min="682" max="682" width="18.88671875" style="172" customWidth="1"/>
    <col min="683" max="872" width="9.109375" style="172"/>
    <col min="873" max="873" width="7.5546875" style="172" bestFit="1" customWidth="1"/>
    <col min="874" max="874" width="21.109375" style="172" bestFit="1" customWidth="1"/>
    <col min="875" max="875" width="32.109375" style="172" customWidth="1"/>
    <col min="876" max="876" width="45" style="172" bestFit="1" customWidth="1"/>
    <col min="877" max="877" width="21.88671875" style="172" customWidth="1"/>
    <col min="878" max="878" width="25" style="172" customWidth="1"/>
    <col min="879" max="880" width="18.88671875" style="172" customWidth="1"/>
    <col min="881" max="881" width="12.88671875" style="172" customWidth="1"/>
    <col min="882" max="882" width="10.109375" style="172" customWidth="1"/>
    <col min="883" max="883" width="11.44140625" style="172" customWidth="1"/>
    <col min="884" max="884" width="12.109375" style="172" customWidth="1"/>
    <col min="885" max="885" width="15.88671875" style="172" bestFit="1" customWidth="1"/>
    <col min="886" max="887" width="9.109375" style="172" customWidth="1"/>
    <col min="888" max="897" width="8.88671875" style="172" bestFit="1" customWidth="1"/>
    <col min="898" max="909" width="9.109375" style="172" customWidth="1"/>
    <col min="910" max="910" width="8.88671875" style="172" bestFit="1" customWidth="1"/>
    <col min="911" max="918" width="10.88671875" style="172" customWidth="1"/>
    <col min="919" max="920" width="13.88671875" style="172" customWidth="1"/>
    <col min="921" max="921" width="14.109375" style="172" bestFit="1" customWidth="1"/>
    <col min="922" max="922" width="12.109375" style="172" bestFit="1" customWidth="1"/>
    <col min="923" max="924" width="13.109375" style="172" bestFit="1" customWidth="1"/>
    <col min="925" max="926" width="12.109375" style="172" bestFit="1" customWidth="1"/>
    <col min="927" max="928" width="13.109375" style="172" bestFit="1" customWidth="1"/>
    <col min="929" max="936" width="4.88671875" style="172" customWidth="1"/>
    <col min="937" max="937" width="21.5546875" style="172" customWidth="1"/>
    <col min="938" max="938" width="18.88671875" style="172" customWidth="1"/>
    <col min="939" max="1128" width="9.109375" style="172"/>
    <col min="1129" max="1129" width="7.5546875" style="172" bestFit="1" customWidth="1"/>
    <col min="1130" max="1130" width="21.109375" style="172" bestFit="1" customWidth="1"/>
    <col min="1131" max="1131" width="32.109375" style="172" customWidth="1"/>
    <col min="1132" max="1132" width="45" style="172" bestFit="1" customWidth="1"/>
    <col min="1133" max="1133" width="21.88671875" style="172" customWidth="1"/>
    <col min="1134" max="1134" width="25" style="172" customWidth="1"/>
    <col min="1135" max="1136" width="18.88671875" style="172" customWidth="1"/>
    <col min="1137" max="1137" width="12.88671875" style="172" customWidth="1"/>
    <col min="1138" max="1138" width="10.109375" style="172" customWidth="1"/>
    <col min="1139" max="1139" width="11.44140625" style="172" customWidth="1"/>
    <col min="1140" max="1140" width="12.109375" style="172" customWidth="1"/>
    <col min="1141" max="1141" width="15.88671875" style="172" bestFit="1" customWidth="1"/>
    <col min="1142" max="1143" width="9.109375" style="172" customWidth="1"/>
    <col min="1144" max="1153" width="8.88671875" style="172" bestFit="1" customWidth="1"/>
    <col min="1154" max="1165" width="9.109375" style="172" customWidth="1"/>
    <col min="1166" max="1166" width="8.88671875" style="172" bestFit="1" customWidth="1"/>
    <col min="1167" max="1174" width="10.88671875" style="172" customWidth="1"/>
    <col min="1175" max="1176" width="13.88671875" style="172" customWidth="1"/>
    <col min="1177" max="1177" width="14.109375" style="172" bestFit="1" customWidth="1"/>
    <col min="1178" max="1178" width="12.109375" style="172" bestFit="1" customWidth="1"/>
    <col min="1179" max="1180" width="13.109375" style="172" bestFit="1" customWidth="1"/>
    <col min="1181" max="1182" width="12.109375" style="172" bestFit="1" customWidth="1"/>
    <col min="1183" max="1184" width="13.109375" style="172" bestFit="1" customWidth="1"/>
    <col min="1185" max="1192" width="4.88671875" style="172" customWidth="1"/>
    <col min="1193" max="1193" width="21.5546875" style="172" customWidth="1"/>
    <col min="1194" max="1194" width="18.88671875" style="172" customWidth="1"/>
    <col min="1195" max="1384" width="9.109375" style="172"/>
    <col min="1385" max="1385" width="7.5546875" style="172" bestFit="1" customWidth="1"/>
    <col min="1386" max="1386" width="21.109375" style="172" bestFit="1" customWidth="1"/>
    <col min="1387" max="1387" width="32.109375" style="172" customWidth="1"/>
    <col min="1388" max="1388" width="45" style="172" bestFit="1" customWidth="1"/>
    <col min="1389" max="1389" width="21.88671875" style="172" customWidth="1"/>
    <col min="1390" max="1390" width="25" style="172" customWidth="1"/>
    <col min="1391" max="1392" width="18.88671875" style="172" customWidth="1"/>
    <col min="1393" max="1393" width="12.88671875" style="172" customWidth="1"/>
    <col min="1394" max="1394" width="10.109375" style="172" customWidth="1"/>
    <col min="1395" max="1395" width="11.44140625" style="172" customWidth="1"/>
    <col min="1396" max="1396" width="12.109375" style="172" customWidth="1"/>
    <col min="1397" max="1397" width="15.88671875" style="172" bestFit="1" customWidth="1"/>
    <col min="1398" max="1399" width="9.109375" style="172" customWidth="1"/>
    <col min="1400" max="1409" width="8.88671875" style="172" bestFit="1" customWidth="1"/>
    <col min="1410" max="1421" width="9.109375" style="172" customWidth="1"/>
    <col min="1422" max="1422" width="8.88671875" style="172" bestFit="1" customWidth="1"/>
    <col min="1423" max="1430" width="10.88671875" style="172" customWidth="1"/>
    <col min="1431" max="1432" width="13.88671875" style="172" customWidth="1"/>
    <col min="1433" max="1433" width="14.109375" style="172" bestFit="1" customWidth="1"/>
    <col min="1434" max="1434" width="12.109375" style="172" bestFit="1" customWidth="1"/>
    <col min="1435" max="1436" width="13.109375" style="172" bestFit="1" customWidth="1"/>
    <col min="1437" max="1438" width="12.109375" style="172" bestFit="1" customWidth="1"/>
    <col min="1439" max="1440" width="13.109375" style="172" bestFit="1" customWidth="1"/>
    <col min="1441" max="1448" width="4.88671875" style="172" customWidth="1"/>
    <col min="1449" max="1449" width="21.5546875" style="172" customWidth="1"/>
    <col min="1450" max="1450" width="18.88671875" style="172" customWidth="1"/>
    <col min="1451" max="1640" width="9.109375" style="172"/>
    <col min="1641" max="1641" width="7.5546875" style="172" bestFit="1" customWidth="1"/>
    <col min="1642" max="1642" width="21.109375" style="172" bestFit="1" customWidth="1"/>
    <col min="1643" max="1643" width="32.109375" style="172" customWidth="1"/>
    <col min="1644" max="1644" width="45" style="172" bestFit="1" customWidth="1"/>
    <col min="1645" max="1645" width="21.88671875" style="172" customWidth="1"/>
    <col min="1646" max="1646" width="25" style="172" customWidth="1"/>
    <col min="1647" max="1648" width="18.88671875" style="172" customWidth="1"/>
    <col min="1649" max="1649" width="12.88671875" style="172" customWidth="1"/>
    <col min="1650" max="1650" width="10.109375" style="172" customWidth="1"/>
    <col min="1651" max="1651" width="11.44140625" style="172" customWidth="1"/>
    <col min="1652" max="1652" width="12.109375" style="172" customWidth="1"/>
    <col min="1653" max="1653" width="15.88671875" style="172" bestFit="1" customWidth="1"/>
    <col min="1654" max="1655" width="9.109375" style="172" customWidth="1"/>
    <col min="1656" max="1665" width="8.88671875" style="172" bestFit="1" customWidth="1"/>
    <col min="1666" max="1677" width="9.109375" style="172" customWidth="1"/>
    <col min="1678" max="1678" width="8.88671875" style="172" bestFit="1" customWidth="1"/>
    <col min="1679" max="1686" width="10.88671875" style="172" customWidth="1"/>
    <col min="1687" max="1688" width="13.88671875" style="172" customWidth="1"/>
    <col min="1689" max="1689" width="14.109375" style="172" bestFit="1" customWidth="1"/>
    <col min="1690" max="1690" width="12.109375" style="172" bestFit="1" customWidth="1"/>
    <col min="1691" max="1692" width="13.109375" style="172" bestFit="1" customWidth="1"/>
    <col min="1693" max="1694" width="12.109375" style="172" bestFit="1" customWidth="1"/>
    <col min="1695" max="1696" width="13.109375" style="172" bestFit="1" customWidth="1"/>
    <col min="1697" max="1704" width="4.88671875" style="172" customWidth="1"/>
    <col min="1705" max="1705" width="21.5546875" style="172" customWidth="1"/>
    <col min="1706" max="1706" width="18.88671875" style="172" customWidth="1"/>
    <col min="1707" max="1896" width="9.109375" style="172"/>
    <col min="1897" max="1897" width="7.5546875" style="172" bestFit="1" customWidth="1"/>
    <col min="1898" max="1898" width="21.109375" style="172" bestFit="1" customWidth="1"/>
    <col min="1899" max="1899" width="32.109375" style="172" customWidth="1"/>
    <col min="1900" max="1900" width="45" style="172" bestFit="1" customWidth="1"/>
    <col min="1901" max="1901" width="21.88671875" style="172" customWidth="1"/>
    <col min="1902" max="1902" width="25" style="172" customWidth="1"/>
    <col min="1903" max="1904" width="18.88671875" style="172" customWidth="1"/>
    <col min="1905" max="1905" width="12.88671875" style="172" customWidth="1"/>
    <col min="1906" max="1906" width="10.109375" style="172" customWidth="1"/>
    <col min="1907" max="1907" width="11.44140625" style="172" customWidth="1"/>
    <col min="1908" max="1908" width="12.109375" style="172" customWidth="1"/>
    <col min="1909" max="1909" width="15.88671875" style="172" bestFit="1" customWidth="1"/>
    <col min="1910" max="1911" width="9.109375" style="172" customWidth="1"/>
    <col min="1912" max="1921" width="8.88671875" style="172" bestFit="1" customWidth="1"/>
    <col min="1922" max="1933" width="9.109375" style="172" customWidth="1"/>
    <col min="1934" max="1934" width="8.88671875" style="172" bestFit="1" customWidth="1"/>
    <col min="1935" max="1942" width="10.88671875" style="172" customWidth="1"/>
    <col min="1943" max="1944" width="13.88671875" style="172" customWidth="1"/>
    <col min="1945" max="1945" width="14.109375" style="172" bestFit="1" customWidth="1"/>
    <col min="1946" max="1946" width="12.109375" style="172" bestFit="1" customWidth="1"/>
    <col min="1947" max="1948" width="13.109375" style="172" bestFit="1" customWidth="1"/>
    <col min="1949" max="1950" width="12.109375" style="172" bestFit="1" customWidth="1"/>
    <col min="1951" max="1952" width="13.109375" style="172" bestFit="1" customWidth="1"/>
    <col min="1953" max="1960" width="4.88671875" style="172" customWidth="1"/>
    <col min="1961" max="1961" width="21.5546875" style="172" customWidth="1"/>
    <col min="1962" max="1962" width="18.88671875" style="172" customWidth="1"/>
    <col min="1963" max="2152" width="9.109375" style="172"/>
    <col min="2153" max="2153" width="7.5546875" style="172" bestFit="1" customWidth="1"/>
    <col min="2154" max="2154" width="21.109375" style="172" bestFit="1" customWidth="1"/>
    <col min="2155" max="2155" width="32.109375" style="172" customWidth="1"/>
    <col min="2156" max="2156" width="45" style="172" bestFit="1" customWidth="1"/>
    <col min="2157" max="2157" width="21.88671875" style="172" customWidth="1"/>
    <col min="2158" max="2158" width="25" style="172" customWidth="1"/>
    <col min="2159" max="2160" width="18.88671875" style="172" customWidth="1"/>
    <col min="2161" max="2161" width="12.88671875" style="172" customWidth="1"/>
    <col min="2162" max="2162" width="10.109375" style="172" customWidth="1"/>
    <col min="2163" max="2163" width="11.44140625" style="172" customWidth="1"/>
    <col min="2164" max="2164" width="12.109375" style="172" customWidth="1"/>
    <col min="2165" max="2165" width="15.88671875" style="172" bestFit="1" customWidth="1"/>
    <col min="2166" max="2167" width="9.109375" style="172" customWidth="1"/>
    <col min="2168" max="2177" width="8.88671875" style="172" bestFit="1" customWidth="1"/>
    <col min="2178" max="2189" width="9.109375" style="172" customWidth="1"/>
    <col min="2190" max="2190" width="8.88671875" style="172" bestFit="1" customWidth="1"/>
    <col min="2191" max="2198" width="10.88671875" style="172" customWidth="1"/>
    <col min="2199" max="2200" width="13.88671875" style="172" customWidth="1"/>
    <col min="2201" max="2201" width="14.109375" style="172" bestFit="1" customWidth="1"/>
    <col min="2202" max="2202" width="12.109375" style="172" bestFit="1" customWidth="1"/>
    <col min="2203" max="2204" width="13.109375" style="172" bestFit="1" customWidth="1"/>
    <col min="2205" max="2206" width="12.109375" style="172" bestFit="1" customWidth="1"/>
    <col min="2207" max="2208" width="13.109375" style="172" bestFit="1" customWidth="1"/>
    <col min="2209" max="2216" width="4.88671875" style="172" customWidth="1"/>
    <col min="2217" max="2217" width="21.5546875" style="172" customWidth="1"/>
    <col min="2218" max="2218" width="18.88671875" style="172" customWidth="1"/>
    <col min="2219" max="2408" width="9.109375" style="172"/>
    <col min="2409" max="2409" width="7.5546875" style="172" bestFit="1" customWidth="1"/>
    <col min="2410" max="2410" width="21.109375" style="172" bestFit="1" customWidth="1"/>
    <col min="2411" max="2411" width="32.109375" style="172" customWidth="1"/>
    <col min="2412" max="2412" width="45" style="172" bestFit="1" customWidth="1"/>
    <col min="2413" max="2413" width="21.88671875" style="172" customWidth="1"/>
    <col min="2414" max="2414" width="25" style="172" customWidth="1"/>
    <col min="2415" max="2416" width="18.88671875" style="172" customWidth="1"/>
    <col min="2417" max="2417" width="12.88671875" style="172" customWidth="1"/>
    <col min="2418" max="2418" width="10.109375" style="172" customWidth="1"/>
    <col min="2419" max="2419" width="11.44140625" style="172" customWidth="1"/>
    <col min="2420" max="2420" width="12.109375" style="172" customWidth="1"/>
    <col min="2421" max="2421" width="15.88671875" style="172" bestFit="1" customWidth="1"/>
    <col min="2422" max="2423" width="9.109375" style="172" customWidth="1"/>
    <col min="2424" max="2433" width="8.88671875" style="172" bestFit="1" customWidth="1"/>
    <col min="2434" max="2445" width="9.109375" style="172" customWidth="1"/>
    <col min="2446" max="2446" width="8.88671875" style="172" bestFit="1" customWidth="1"/>
    <col min="2447" max="2454" width="10.88671875" style="172" customWidth="1"/>
    <col min="2455" max="2456" width="13.88671875" style="172" customWidth="1"/>
    <col min="2457" max="2457" width="14.109375" style="172" bestFit="1" customWidth="1"/>
    <col min="2458" max="2458" width="12.109375" style="172" bestFit="1" customWidth="1"/>
    <col min="2459" max="2460" width="13.109375" style="172" bestFit="1" customWidth="1"/>
    <col min="2461" max="2462" width="12.109375" style="172" bestFit="1" customWidth="1"/>
    <col min="2463" max="2464" width="13.109375" style="172" bestFit="1" customWidth="1"/>
    <col min="2465" max="2472" width="4.88671875" style="172" customWidth="1"/>
    <col min="2473" max="2473" width="21.5546875" style="172" customWidth="1"/>
    <col min="2474" max="2474" width="18.88671875" style="172" customWidth="1"/>
    <col min="2475" max="2664" width="9.109375" style="172"/>
    <col min="2665" max="2665" width="7.5546875" style="172" bestFit="1" customWidth="1"/>
    <col min="2666" max="2666" width="21.109375" style="172" bestFit="1" customWidth="1"/>
    <col min="2667" max="2667" width="32.109375" style="172" customWidth="1"/>
    <col min="2668" max="2668" width="45" style="172" bestFit="1" customWidth="1"/>
    <col min="2669" max="2669" width="21.88671875" style="172" customWidth="1"/>
    <col min="2670" max="2670" width="25" style="172" customWidth="1"/>
    <col min="2671" max="2672" width="18.88671875" style="172" customWidth="1"/>
    <col min="2673" max="2673" width="12.88671875" style="172" customWidth="1"/>
    <col min="2674" max="2674" width="10.109375" style="172" customWidth="1"/>
    <col min="2675" max="2675" width="11.44140625" style="172" customWidth="1"/>
    <col min="2676" max="2676" width="12.109375" style="172" customWidth="1"/>
    <col min="2677" max="2677" width="15.88671875" style="172" bestFit="1" customWidth="1"/>
    <col min="2678" max="2679" width="9.109375" style="172" customWidth="1"/>
    <col min="2680" max="2689" width="8.88671875" style="172" bestFit="1" customWidth="1"/>
    <col min="2690" max="2701" width="9.109375" style="172" customWidth="1"/>
    <col min="2702" max="2702" width="8.88671875" style="172" bestFit="1" customWidth="1"/>
    <col min="2703" max="2710" width="10.88671875" style="172" customWidth="1"/>
    <col min="2711" max="2712" width="13.88671875" style="172" customWidth="1"/>
    <col min="2713" max="2713" width="14.109375" style="172" bestFit="1" customWidth="1"/>
    <col min="2714" max="2714" width="12.109375" style="172" bestFit="1" customWidth="1"/>
    <col min="2715" max="2716" width="13.109375" style="172" bestFit="1" customWidth="1"/>
    <col min="2717" max="2718" width="12.109375" style="172" bestFit="1" customWidth="1"/>
    <col min="2719" max="2720" width="13.109375" style="172" bestFit="1" customWidth="1"/>
    <col min="2721" max="2728" width="4.88671875" style="172" customWidth="1"/>
    <col min="2729" max="2729" width="21.5546875" style="172" customWidth="1"/>
    <col min="2730" max="2730" width="18.88671875" style="172" customWidth="1"/>
    <col min="2731" max="2920" width="9.109375" style="172"/>
    <col min="2921" max="2921" width="7.5546875" style="172" bestFit="1" customWidth="1"/>
    <col min="2922" max="2922" width="21.109375" style="172" bestFit="1" customWidth="1"/>
    <col min="2923" max="2923" width="32.109375" style="172" customWidth="1"/>
    <col min="2924" max="2924" width="45" style="172" bestFit="1" customWidth="1"/>
    <col min="2925" max="2925" width="21.88671875" style="172" customWidth="1"/>
    <col min="2926" max="2926" width="25" style="172" customWidth="1"/>
    <col min="2927" max="2928" width="18.88671875" style="172" customWidth="1"/>
    <col min="2929" max="2929" width="12.88671875" style="172" customWidth="1"/>
    <col min="2930" max="2930" width="10.109375" style="172" customWidth="1"/>
    <col min="2931" max="2931" width="11.44140625" style="172" customWidth="1"/>
    <col min="2932" max="2932" width="12.109375" style="172" customWidth="1"/>
    <col min="2933" max="2933" width="15.88671875" style="172" bestFit="1" customWidth="1"/>
    <col min="2934" max="2935" width="9.109375" style="172" customWidth="1"/>
    <col min="2936" max="2945" width="8.88671875" style="172" bestFit="1" customWidth="1"/>
    <col min="2946" max="2957" width="9.109375" style="172" customWidth="1"/>
    <col min="2958" max="2958" width="8.88671875" style="172" bestFit="1" customWidth="1"/>
    <col min="2959" max="2966" width="10.88671875" style="172" customWidth="1"/>
    <col min="2967" max="2968" width="13.88671875" style="172" customWidth="1"/>
    <col min="2969" max="2969" width="14.109375" style="172" bestFit="1" customWidth="1"/>
    <col min="2970" max="2970" width="12.109375" style="172" bestFit="1" customWidth="1"/>
    <col min="2971" max="2972" width="13.109375" style="172" bestFit="1" customWidth="1"/>
    <col min="2973" max="2974" width="12.109375" style="172" bestFit="1" customWidth="1"/>
    <col min="2975" max="2976" width="13.109375" style="172" bestFit="1" customWidth="1"/>
    <col min="2977" max="2984" width="4.88671875" style="172" customWidth="1"/>
    <col min="2985" max="2985" width="21.5546875" style="172" customWidth="1"/>
    <col min="2986" max="2986" width="18.88671875" style="172" customWidth="1"/>
    <col min="2987" max="3176" width="9.109375" style="172"/>
    <col min="3177" max="3177" width="7.5546875" style="172" bestFit="1" customWidth="1"/>
    <col min="3178" max="3178" width="21.109375" style="172" bestFit="1" customWidth="1"/>
    <col min="3179" max="3179" width="32.109375" style="172" customWidth="1"/>
    <col min="3180" max="3180" width="45" style="172" bestFit="1" customWidth="1"/>
    <col min="3181" max="3181" width="21.88671875" style="172" customWidth="1"/>
    <col min="3182" max="3182" width="25" style="172" customWidth="1"/>
    <col min="3183" max="3184" width="18.88671875" style="172" customWidth="1"/>
    <col min="3185" max="3185" width="12.88671875" style="172" customWidth="1"/>
    <col min="3186" max="3186" width="10.109375" style="172" customWidth="1"/>
    <col min="3187" max="3187" width="11.44140625" style="172" customWidth="1"/>
    <col min="3188" max="3188" width="12.109375" style="172" customWidth="1"/>
    <col min="3189" max="3189" width="15.88671875" style="172" bestFit="1" customWidth="1"/>
    <col min="3190" max="3191" width="9.109375" style="172" customWidth="1"/>
    <col min="3192" max="3201" width="8.88671875" style="172" bestFit="1" customWidth="1"/>
    <col min="3202" max="3213" width="9.109375" style="172" customWidth="1"/>
    <col min="3214" max="3214" width="8.88671875" style="172" bestFit="1" customWidth="1"/>
    <col min="3215" max="3222" width="10.88671875" style="172" customWidth="1"/>
    <col min="3223" max="3224" width="13.88671875" style="172" customWidth="1"/>
    <col min="3225" max="3225" width="14.109375" style="172" bestFit="1" customWidth="1"/>
    <col min="3226" max="3226" width="12.109375" style="172" bestFit="1" customWidth="1"/>
    <col min="3227" max="3228" width="13.109375" style="172" bestFit="1" customWidth="1"/>
    <col min="3229" max="3230" width="12.109375" style="172" bestFit="1" customWidth="1"/>
    <col min="3231" max="3232" width="13.109375" style="172" bestFit="1" customWidth="1"/>
    <col min="3233" max="3240" width="4.88671875" style="172" customWidth="1"/>
    <col min="3241" max="3241" width="21.5546875" style="172" customWidth="1"/>
    <col min="3242" max="3242" width="18.88671875" style="172" customWidth="1"/>
    <col min="3243" max="3432" width="9.109375" style="172"/>
    <col min="3433" max="3433" width="7.5546875" style="172" bestFit="1" customWidth="1"/>
    <col min="3434" max="3434" width="21.109375" style="172" bestFit="1" customWidth="1"/>
    <col min="3435" max="3435" width="32.109375" style="172" customWidth="1"/>
    <col min="3436" max="3436" width="45" style="172" bestFit="1" customWidth="1"/>
    <col min="3437" max="3437" width="21.88671875" style="172" customWidth="1"/>
    <col min="3438" max="3438" width="25" style="172" customWidth="1"/>
    <col min="3439" max="3440" width="18.88671875" style="172" customWidth="1"/>
    <col min="3441" max="3441" width="12.88671875" style="172" customWidth="1"/>
    <col min="3442" max="3442" width="10.109375" style="172" customWidth="1"/>
    <col min="3443" max="3443" width="11.44140625" style="172" customWidth="1"/>
    <col min="3444" max="3444" width="12.109375" style="172" customWidth="1"/>
    <col min="3445" max="3445" width="15.88671875" style="172" bestFit="1" customWidth="1"/>
    <col min="3446" max="3447" width="9.109375" style="172" customWidth="1"/>
    <col min="3448" max="3457" width="8.88671875" style="172" bestFit="1" customWidth="1"/>
    <col min="3458" max="3469" width="9.109375" style="172" customWidth="1"/>
    <col min="3470" max="3470" width="8.88671875" style="172" bestFit="1" customWidth="1"/>
    <col min="3471" max="3478" width="10.88671875" style="172" customWidth="1"/>
    <col min="3479" max="3480" width="13.88671875" style="172" customWidth="1"/>
    <col min="3481" max="3481" width="14.109375" style="172" bestFit="1" customWidth="1"/>
    <col min="3482" max="3482" width="12.109375" style="172" bestFit="1" customWidth="1"/>
    <col min="3483" max="3484" width="13.109375" style="172" bestFit="1" customWidth="1"/>
    <col min="3485" max="3486" width="12.109375" style="172" bestFit="1" customWidth="1"/>
    <col min="3487" max="3488" width="13.109375" style="172" bestFit="1" customWidth="1"/>
    <col min="3489" max="3496" width="4.88671875" style="172" customWidth="1"/>
    <col min="3497" max="3497" width="21.5546875" style="172" customWidth="1"/>
    <col min="3498" max="3498" width="18.88671875" style="172" customWidth="1"/>
    <col min="3499" max="3688" width="9.109375" style="172"/>
    <col min="3689" max="3689" width="7.5546875" style="172" bestFit="1" customWidth="1"/>
    <col min="3690" max="3690" width="21.109375" style="172" bestFit="1" customWidth="1"/>
    <col min="3691" max="3691" width="32.109375" style="172" customWidth="1"/>
    <col min="3692" max="3692" width="45" style="172" bestFit="1" customWidth="1"/>
    <col min="3693" max="3693" width="21.88671875" style="172" customWidth="1"/>
    <col min="3694" max="3694" width="25" style="172" customWidth="1"/>
    <col min="3695" max="3696" width="18.88671875" style="172" customWidth="1"/>
    <col min="3697" max="3697" width="12.88671875" style="172" customWidth="1"/>
    <col min="3698" max="3698" width="10.109375" style="172" customWidth="1"/>
    <col min="3699" max="3699" width="11.44140625" style="172" customWidth="1"/>
    <col min="3700" max="3700" width="12.109375" style="172" customWidth="1"/>
    <col min="3701" max="3701" width="15.88671875" style="172" bestFit="1" customWidth="1"/>
    <col min="3702" max="3703" width="9.109375" style="172" customWidth="1"/>
    <col min="3704" max="3713" width="8.88671875" style="172" bestFit="1" customWidth="1"/>
    <col min="3714" max="3725" width="9.109375" style="172" customWidth="1"/>
    <col min="3726" max="3726" width="8.88671875" style="172" bestFit="1" customWidth="1"/>
    <col min="3727" max="3734" width="10.88671875" style="172" customWidth="1"/>
    <col min="3735" max="3736" width="13.88671875" style="172" customWidth="1"/>
    <col min="3737" max="3737" width="14.109375" style="172" bestFit="1" customWidth="1"/>
    <col min="3738" max="3738" width="12.109375" style="172" bestFit="1" customWidth="1"/>
    <col min="3739" max="3740" width="13.109375" style="172" bestFit="1" customWidth="1"/>
    <col min="3741" max="3742" width="12.109375" style="172" bestFit="1" customWidth="1"/>
    <col min="3743" max="3744" width="13.109375" style="172" bestFit="1" customWidth="1"/>
    <col min="3745" max="3752" width="4.88671875" style="172" customWidth="1"/>
    <col min="3753" max="3753" width="21.5546875" style="172" customWidth="1"/>
    <col min="3754" max="3754" width="18.88671875" style="172" customWidth="1"/>
    <col min="3755" max="3944" width="9.109375" style="172"/>
    <col min="3945" max="3945" width="7.5546875" style="172" bestFit="1" customWidth="1"/>
    <col min="3946" max="3946" width="21.109375" style="172" bestFit="1" customWidth="1"/>
    <col min="3947" max="3947" width="32.109375" style="172" customWidth="1"/>
    <col min="3948" max="3948" width="45" style="172" bestFit="1" customWidth="1"/>
    <col min="3949" max="3949" width="21.88671875" style="172" customWidth="1"/>
    <col min="3950" max="3950" width="25" style="172" customWidth="1"/>
    <col min="3951" max="3952" width="18.88671875" style="172" customWidth="1"/>
    <col min="3953" max="3953" width="12.88671875" style="172" customWidth="1"/>
    <col min="3954" max="3954" width="10.109375" style="172" customWidth="1"/>
    <col min="3955" max="3955" width="11.44140625" style="172" customWidth="1"/>
    <col min="3956" max="3956" width="12.109375" style="172" customWidth="1"/>
    <col min="3957" max="3957" width="15.88671875" style="172" bestFit="1" customWidth="1"/>
    <col min="3958" max="3959" width="9.109375" style="172" customWidth="1"/>
    <col min="3960" max="3969" width="8.88671875" style="172" bestFit="1" customWidth="1"/>
    <col min="3970" max="3981" width="9.109375" style="172" customWidth="1"/>
    <col min="3982" max="3982" width="8.88671875" style="172" bestFit="1" customWidth="1"/>
    <col min="3983" max="3990" width="10.88671875" style="172" customWidth="1"/>
    <col min="3991" max="3992" width="13.88671875" style="172" customWidth="1"/>
    <col min="3993" max="3993" width="14.109375" style="172" bestFit="1" customWidth="1"/>
    <col min="3994" max="3994" width="12.109375" style="172" bestFit="1" customWidth="1"/>
    <col min="3995" max="3996" width="13.109375" style="172" bestFit="1" customWidth="1"/>
    <col min="3997" max="3998" width="12.109375" style="172" bestFit="1" customWidth="1"/>
    <col min="3999" max="4000" width="13.109375" style="172" bestFit="1" customWidth="1"/>
    <col min="4001" max="4008" width="4.88671875" style="172" customWidth="1"/>
    <col min="4009" max="4009" width="21.5546875" style="172" customWidth="1"/>
    <col min="4010" max="4010" width="18.88671875" style="172" customWidth="1"/>
    <col min="4011" max="4200" width="9.109375" style="172"/>
    <col min="4201" max="4201" width="7.5546875" style="172" bestFit="1" customWidth="1"/>
    <col min="4202" max="4202" width="21.109375" style="172" bestFit="1" customWidth="1"/>
    <col min="4203" max="4203" width="32.109375" style="172" customWidth="1"/>
    <col min="4204" max="4204" width="45" style="172" bestFit="1" customWidth="1"/>
    <col min="4205" max="4205" width="21.88671875" style="172" customWidth="1"/>
    <col min="4206" max="4206" width="25" style="172" customWidth="1"/>
    <col min="4207" max="4208" width="18.88671875" style="172" customWidth="1"/>
    <col min="4209" max="4209" width="12.88671875" style="172" customWidth="1"/>
    <col min="4210" max="4210" width="10.109375" style="172" customWidth="1"/>
    <col min="4211" max="4211" width="11.44140625" style="172" customWidth="1"/>
    <col min="4212" max="4212" width="12.109375" style="172" customWidth="1"/>
    <col min="4213" max="4213" width="15.88671875" style="172" bestFit="1" customWidth="1"/>
    <col min="4214" max="4215" width="9.109375" style="172" customWidth="1"/>
    <col min="4216" max="4225" width="8.88671875" style="172" bestFit="1" customWidth="1"/>
    <col min="4226" max="4237" width="9.109375" style="172" customWidth="1"/>
    <col min="4238" max="4238" width="8.88671875" style="172" bestFit="1" customWidth="1"/>
    <col min="4239" max="4246" width="10.88671875" style="172" customWidth="1"/>
    <col min="4247" max="4248" width="13.88671875" style="172" customWidth="1"/>
    <col min="4249" max="4249" width="14.109375" style="172" bestFit="1" customWidth="1"/>
    <col min="4250" max="4250" width="12.109375" style="172" bestFit="1" customWidth="1"/>
    <col min="4251" max="4252" width="13.109375" style="172" bestFit="1" customWidth="1"/>
    <col min="4253" max="4254" width="12.109375" style="172" bestFit="1" customWidth="1"/>
    <col min="4255" max="4256" width="13.109375" style="172" bestFit="1" customWidth="1"/>
    <col min="4257" max="4264" width="4.88671875" style="172" customWidth="1"/>
    <col min="4265" max="4265" width="21.5546875" style="172" customWidth="1"/>
    <col min="4266" max="4266" width="18.88671875" style="172" customWidth="1"/>
    <col min="4267" max="4456" width="9.109375" style="172"/>
    <col min="4457" max="4457" width="7.5546875" style="172" bestFit="1" customWidth="1"/>
    <col min="4458" max="4458" width="21.109375" style="172" bestFit="1" customWidth="1"/>
    <col min="4459" max="4459" width="32.109375" style="172" customWidth="1"/>
    <col min="4460" max="4460" width="45" style="172" bestFit="1" customWidth="1"/>
    <col min="4461" max="4461" width="21.88671875" style="172" customWidth="1"/>
    <col min="4462" max="4462" width="25" style="172" customWidth="1"/>
    <col min="4463" max="4464" width="18.88671875" style="172" customWidth="1"/>
    <col min="4465" max="4465" width="12.88671875" style="172" customWidth="1"/>
    <col min="4466" max="4466" width="10.109375" style="172" customWidth="1"/>
    <col min="4467" max="4467" width="11.44140625" style="172" customWidth="1"/>
    <col min="4468" max="4468" width="12.109375" style="172" customWidth="1"/>
    <col min="4469" max="4469" width="15.88671875" style="172" bestFit="1" customWidth="1"/>
    <col min="4470" max="4471" width="9.109375" style="172" customWidth="1"/>
    <col min="4472" max="4481" width="8.88671875" style="172" bestFit="1" customWidth="1"/>
    <col min="4482" max="4493" width="9.109375" style="172" customWidth="1"/>
    <col min="4494" max="4494" width="8.88671875" style="172" bestFit="1" customWidth="1"/>
    <col min="4495" max="4502" width="10.88671875" style="172" customWidth="1"/>
    <col min="4503" max="4504" width="13.88671875" style="172" customWidth="1"/>
    <col min="4505" max="4505" width="14.109375" style="172" bestFit="1" customWidth="1"/>
    <col min="4506" max="4506" width="12.109375" style="172" bestFit="1" customWidth="1"/>
    <col min="4507" max="4508" width="13.109375" style="172" bestFit="1" customWidth="1"/>
    <col min="4509" max="4510" width="12.109375" style="172" bestFit="1" customWidth="1"/>
    <col min="4511" max="4512" width="13.109375" style="172" bestFit="1" customWidth="1"/>
    <col min="4513" max="4520" width="4.88671875" style="172" customWidth="1"/>
    <col min="4521" max="4521" width="21.5546875" style="172" customWidth="1"/>
    <col min="4522" max="4522" width="18.88671875" style="172" customWidth="1"/>
    <col min="4523" max="4712" width="9.109375" style="172"/>
    <col min="4713" max="4713" width="7.5546875" style="172" bestFit="1" customWidth="1"/>
    <col min="4714" max="4714" width="21.109375" style="172" bestFit="1" customWidth="1"/>
    <col min="4715" max="4715" width="32.109375" style="172" customWidth="1"/>
    <col min="4716" max="4716" width="45" style="172" bestFit="1" customWidth="1"/>
    <col min="4717" max="4717" width="21.88671875" style="172" customWidth="1"/>
    <col min="4718" max="4718" width="25" style="172" customWidth="1"/>
    <col min="4719" max="4720" width="18.88671875" style="172" customWidth="1"/>
    <col min="4721" max="4721" width="12.88671875" style="172" customWidth="1"/>
    <col min="4722" max="4722" width="10.109375" style="172" customWidth="1"/>
    <col min="4723" max="4723" width="11.44140625" style="172" customWidth="1"/>
    <col min="4724" max="4724" width="12.109375" style="172" customWidth="1"/>
    <col min="4725" max="4725" width="15.88671875" style="172" bestFit="1" customWidth="1"/>
    <col min="4726" max="4727" width="9.109375" style="172" customWidth="1"/>
    <col min="4728" max="4737" width="8.88671875" style="172" bestFit="1" customWidth="1"/>
    <col min="4738" max="4749" width="9.109375" style="172" customWidth="1"/>
    <col min="4750" max="4750" width="8.88671875" style="172" bestFit="1" customWidth="1"/>
    <col min="4751" max="4758" width="10.88671875" style="172" customWidth="1"/>
    <col min="4759" max="4760" width="13.88671875" style="172" customWidth="1"/>
    <col min="4761" max="4761" width="14.109375" style="172" bestFit="1" customWidth="1"/>
    <col min="4762" max="4762" width="12.109375" style="172" bestFit="1" customWidth="1"/>
    <col min="4763" max="4764" width="13.109375" style="172" bestFit="1" customWidth="1"/>
    <col min="4765" max="4766" width="12.109375" style="172" bestFit="1" customWidth="1"/>
    <col min="4767" max="4768" width="13.109375" style="172" bestFit="1" customWidth="1"/>
    <col min="4769" max="4776" width="4.88671875" style="172" customWidth="1"/>
    <col min="4777" max="4777" width="21.5546875" style="172" customWidth="1"/>
    <col min="4778" max="4778" width="18.88671875" style="172" customWidth="1"/>
    <col min="4779" max="4968" width="9.109375" style="172"/>
    <col min="4969" max="4969" width="7.5546875" style="172" bestFit="1" customWidth="1"/>
    <col min="4970" max="4970" width="21.109375" style="172" bestFit="1" customWidth="1"/>
    <col min="4971" max="4971" width="32.109375" style="172" customWidth="1"/>
    <col min="4972" max="4972" width="45" style="172" bestFit="1" customWidth="1"/>
    <col min="4973" max="4973" width="21.88671875" style="172" customWidth="1"/>
    <col min="4974" max="4974" width="25" style="172" customWidth="1"/>
    <col min="4975" max="4976" width="18.88671875" style="172" customWidth="1"/>
    <col min="4977" max="4977" width="12.88671875" style="172" customWidth="1"/>
    <col min="4978" max="4978" width="10.109375" style="172" customWidth="1"/>
    <col min="4979" max="4979" width="11.44140625" style="172" customWidth="1"/>
    <col min="4980" max="4980" width="12.109375" style="172" customWidth="1"/>
    <col min="4981" max="4981" width="15.88671875" style="172" bestFit="1" customWidth="1"/>
    <col min="4982" max="4983" width="9.109375" style="172" customWidth="1"/>
    <col min="4984" max="4993" width="8.88671875" style="172" bestFit="1" customWidth="1"/>
    <col min="4994" max="5005" width="9.109375" style="172" customWidth="1"/>
    <col min="5006" max="5006" width="8.88671875" style="172" bestFit="1" customWidth="1"/>
    <col min="5007" max="5014" width="10.88671875" style="172" customWidth="1"/>
    <col min="5015" max="5016" width="13.88671875" style="172" customWidth="1"/>
    <col min="5017" max="5017" width="14.109375" style="172" bestFit="1" customWidth="1"/>
    <col min="5018" max="5018" width="12.109375" style="172" bestFit="1" customWidth="1"/>
    <col min="5019" max="5020" width="13.109375" style="172" bestFit="1" customWidth="1"/>
    <col min="5021" max="5022" width="12.109375" style="172" bestFit="1" customWidth="1"/>
    <col min="5023" max="5024" width="13.109375" style="172" bestFit="1" customWidth="1"/>
    <col min="5025" max="5032" width="4.88671875" style="172" customWidth="1"/>
    <col min="5033" max="5033" width="21.5546875" style="172" customWidth="1"/>
    <col min="5034" max="5034" width="18.88671875" style="172" customWidth="1"/>
    <col min="5035" max="5224" width="9.109375" style="172"/>
    <col min="5225" max="5225" width="7.5546875" style="172" bestFit="1" customWidth="1"/>
    <col min="5226" max="5226" width="21.109375" style="172" bestFit="1" customWidth="1"/>
    <col min="5227" max="5227" width="32.109375" style="172" customWidth="1"/>
    <col min="5228" max="5228" width="45" style="172" bestFit="1" customWidth="1"/>
    <col min="5229" max="5229" width="21.88671875" style="172" customWidth="1"/>
    <col min="5230" max="5230" width="25" style="172" customWidth="1"/>
    <col min="5231" max="5232" width="18.88671875" style="172" customWidth="1"/>
    <col min="5233" max="5233" width="12.88671875" style="172" customWidth="1"/>
    <col min="5234" max="5234" width="10.109375" style="172" customWidth="1"/>
    <col min="5235" max="5235" width="11.44140625" style="172" customWidth="1"/>
    <col min="5236" max="5236" width="12.109375" style="172" customWidth="1"/>
    <col min="5237" max="5237" width="15.88671875" style="172" bestFit="1" customWidth="1"/>
    <col min="5238" max="5239" width="9.109375" style="172" customWidth="1"/>
    <col min="5240" max="5249" width="8.88671875" style="172" bestFit="1" customWidth="1"/>
    <col min="5250" max="5261" width="9.109375" style="172" customWidth="1"/>
    <col min="5262" max="5262" width="8.88671875" style="172" bestFit="1" customWidth="1"/>
    <col min="5263" max="5270" width="10.88671875" style="172" customWidth="1"/>
    <col min="5271" max="5272" width="13.88671875" style="172" customWidth="1"/>
    <col min="5273" max="5273" width="14.109375" style="172" bestFit="1" customWidth="1"/>
    <col min="5274" max="5274" width="12.109375" style="172" bestFit="1" customWidth="1"/>
    <col min="5275" max="5276" width="13.109375" style="172" bestFit="1" customWidth="1"/>
    <col min="5277" max="5278" width="12.109375" style="172" bestFit="1" customWidth="1"/>
    <col min="5279" max="5280" width="13.109375" style="172" bestFit="1" customWidth="1"/>
    <col min="5281" max="5288" width="4.88671875" style="172" customWidth="1"/>
    <col min="5289" max="5289" width="21.5546875" style="172" customWidth="1"/>
    <col min="5290" max="5290" width="18.88671875" style="172" customWidth="1"/>
    <col min="5291" max="5480" width="9.109375" style="172"/>
    <col min="5481" max="5481" width="7.5546875" style="172" bestFit="1" customWidth="1"/>
    <col min="5482" max="5482" width="21.109375" style="172" bestFit="1" customWidth="1"/>
    <col min="5483" max="5483" width="32.109375" style="172" customWidth="1"/>
    <col min="5484" max="5484" width="45" style="172" bestFit="1" customWidth="1"/>
    <col min="5485" max="5485" width="21.88671875" style="172" customWidth="1"/>
    <col min="5486" max="5486" width="25" style="172" customWidth="1"/>
    <col min="5487" max="5488" width="18.88671875" style="172" customWidth="1"/>
    <col min="5489" max="5489" width="12.88671875" style="172" customWidth="1"/>
    <col min="5490" max="5490" width="10.109375" style="172" customWidth="1"/>
    <col min="5491" max="5491" width="11.44140625" style="172" customWidth="1"/>
    <col min="5492" max="5492" width="12.109375" style="172" customWidth="1"/>
    <col min="5493" max="5493" width="15.88671875" style="172" bestFit="1" customWidth="1"/>
    <col min="5494" max="5495" width="9.109375" style="172" customWidth="1"/>
    <col min="5496" max="5505" width="8.88671875" style="172" bestFit="1" customWidth="1"/>
    <col min="5506" max="5517" width="9.109375" style="172" customWidth="1"/>
    <col min="5518" max="5518" width="8.88671875" style="172" bestFit="1" customWidth="1"/>
    <col min="5519" max="5526" width="10.88671875" style="172" customWidth="1"/>
    <col min="5527" max="5528" width="13.88671875" style="172" customWidth="1"/>
    <col min="5529" max="5529" width="14.109375" style="172" bestFit="1" customWidth="1"/>
    <col min="5530" max="5530" width="12.109375" style="172" bestFit="1" customWidth="1"/>
    <col min="5531" max="5532" width="13.109375" style="172" bestFit="1" customWidth="1"/>
    <col min="5533" max="5534" width="12.109375" style="172" bestFit="1" customWidth="1"/>
    <col min="5535" max="5536" width="13.109375" style="172" bestFit="1" customWidth="1"/>
    <col min="5537" max="5544" width="4.88671875" style="172" customWidth="1"/>
    <col min="5545" max="5545" width="21.5546875" style="172" customWidth="1"/>
    <col min="5546" max="5546" width="18.88671875" style="172" customWidth="1"/>
    <col min="5547" max="5736" width="9.109375" style="172"/>
    <col min="5737" max="5737" width="7.5546875" style="172" bestFit="1" customWidth="1"/>
    <col min="5738" max="5738" width="21.109375" style="172" bestFit="1" customWidth="1"/>
    <col min="5739" max="5739" width="32.109375" style="172" customWidth="1"/>
    <col min="5740" max="5740" width="45" style="172" bestFit="1" customWidth="1"/>
    <col min="5741" max="5741" width="21.88671875" style="172" customWidth="1"/>
    <col min="5742" max="5742" width="25" style="172" customWidth="1"/>
    <col min="5743" max="5744" width="18.88671875" style="172" customWidth="1"/>
    <col min="5745" max="5745" width="12.88671875" style="172" customWidth="1"/>
    <col min="5746" max="5746" width="10.109375" style="172" customWidth="1"/>
    <col min="5747" max="5747" width="11.44140625" style="172" customWidth="1"/>
    <col min="5748" max="5748" width="12.109375" style="172" customWidth="1"/>
    <col min="5749" max="5749" width="15.88671875" style="172" bestFit="1" customWidth="1"/>
    <col min="5750" max="5751" width="9.109375" style="172" customWidth="1"/>
    <col min="5752" max="5761" width="8.88671875" style="172" bestFit="1" customWidth="1"/>
    <col min="5762" max="5773" width="9.109375" style="172" customWidth="1"/>
    <col min="5774" max="5774" width="8.88671875" style="172" bestFit="1" customWidth="1"/>
    <col min="5775" max="5782" width="10.88671875" style="172" customWidth="1"/>
    <col min="5783" max="5784" width="13.88671875" style="172" customWidth="1"/>
    <col min="5785" max="5785" width="14.109375" style="172" bestFit="1" customWidth="1"/>
    <col min="5786" max="5786" width="12.109375" style="172" bestFit="1" customWidth="1"/>
    <col min="5787" max="5788" width="13.109375" style="172" bestFit="1" customWidth="1"/>
    <col min="5789" max="5790" width="12.109375" style="172" bestFit="1" customWidth="1"/>
    <col min="5791" max="5792" width="13.109375" style="172" bestFit="1" customWidth="1"/>
    <col min="5793" max="5800" width="4.88671875" style="172" customWidth="1"/>
    <col min="5801" max="5801" width="21.5546875" style="172" customWidth="1"/>
    <col min="5802" max="5802" width="18.88671875" style="172" customWidth="1"/>
    <col min="5803" max="5992" width="9.109375" style="172"/>
    <col min="5993" max="5993" width="7.5546875" style="172" bestFit="1" customWidth="1"/>
    <col min="5994" max="5994" width="21.109375" style="172" bestFit="1" customWidth="1"/>
    <col min="5995" max="5995" width="32.109375" style="172" customWidth="1"/>
    <col min="5996" max="5996" width="45" style="172" bestFit="1" customWidth="1"/>
    <col min="5997" max="5997" width="21.88671875" style="172" customWidth="1"/>
    <col min="5998" max="5998" width="25" style="172" customWidth="1"/>
    <col min="5999" max="6000" width="18.88671875" style="172" customWidth="1"/>
    <col min="6001" max="6001" width="12.88671875" style="172" customWidth="1"/>
    <col min="6002" max="6002" width="10.109375" style="172" customWidth="1"/>
    <col min="6003" max="6003" width="11.44140625" style="172" customWidth="1"/>
    <col min="6004" max="6004" width="12.109375" style="172" customWidth="1"/>
    <col min="6005" max="6005" width="15.88671875" style="172" bestFit="1" customWidth="1"/>
    <col min="6006" max="6007" width="9.109375" style="172" customWidth="1"/>
    <col min="6008" max="6017" width="8.88671875" style="172" bestFit="1" customWidth="1"/>
    <col min="6018" max="6029" width="9.109375" style="172" customWidth="1"/>
    <col min="6030" max="6030" width="8.88671875" style="172" bestFit="1" customWidth="1"/>
    <col min="6031" max="6038" width="10.88671875" style="172" customWidth="1"/>
    <col min="6039" max="6040" width="13.88671875" style="172" customWidth="1"/>
    <col min="6041" max="6041" width="14.109375" style="172" bestFit="1" customWidth="1"/>
    <col min="6042" max="6042" width="12.109375" style="172" bestFit="1" customWidth="1"/>
    <col min="6043" max="6044" width="13.109375" style="172" bestFit="1" customWidth="1"/>
    <col min="6045" max="6046" width="12.109375" style="172" bestFit="1" customWidth="1"/>
    <col min="6047" max="6048" width="13.109375" style="172" bestFit="1" customWidth="1"/>
    <col min="6049" max="6056" width="4.88671875" style="172" customWidth="1"/>
    <col min="6057" max="6057" width="21.5546875" style="172" customWidth="1"/>
    <col min="6058" max="6058" width="18.88671875" style="172" customWidth="1"/>
    <col min="6059" max="6248" width="9.109375" style="172"/>
    <col min="6249" max="6249" width="7.5546875" style="172" bestFit="1" customWidth="1"/>
    <col min="6250" max="6250" width="21.109375" style="172" bestFit="1" customWidth="1"/>
    <col min="6251" max="6251" width="32.109375" style="172" customWidth="1"/>
    <col min="6252" max="6252" width="45" style="172" bestFit="1" customWidth="1"/>
    <col min="6253" max="6253" width="21.88671875" style="172" customWidth="1"/>
    <col min="6254" max="6254" width="25" style="172" customWidth="1"/>
    <col min="6255" max="6256" width="18.88671875" style="172" customWidth="1"/>
    <col min="6257" max="6257" width="12.88671875" style="172" customWidth="1"/>
    <col min="6258" max="6258" width="10.109375" style="172" customWidth="1"/>
    <col min="6259" max="6259" width="11.44140625" style="172" customWidth="1"/>
    <col min="6260" max="6260" width="12.109375" style="172" customWidth="1"/>
    <col min="6261" max="6261" width="15.88671875" style="172" bestFit="1" customWidth="1"/>
    <col min="6262" max="6263" width="9.109375" style="172" customWidth="1"/>
    <col min="6264" max="6273" width="8.88671875" style="172" bestFit="1" customWidth="1"/>
    <col min="6274" max="6285" width="9.109375" style="172" customWidth="1"/>
    <col min="6286" max="6286" width="8.88671875" style="172" bestFit="1" customWidth="1"/>
    <col min="6287" max="6294" width="10.88671875" style="172" customWidth="1"/>
    <col min="6295" max="6296" width="13.88671875" style="172" customWidth="1"/>
    <col min="6297" max="6297" width="14.109375" style="172" bestFit="1" customWidth="1"/>
    <col min="6298" max="6298" width="12.109375" style="172" bestFit="1" customWidth="1"/>
    <col min="6299" max="6300" width="13.109375" style="172" bestFit="1" customWidth="1"/>
    <col min="6301" max="6302" width="12.109375" style="172" bestFit="1" customWidth="1"/>
    <col min="6303" max="6304" width="13.109375" style="172" bestFit="1" customWidth="1"/>
    <col min="6305" max="6312" width="4.88671875" style="172" customWidth="1"/>
    <col min="6313" max="6313" width="21.5546875" style="172" customWidth="1"/>
    <col min="6314" max="6314" width="18.88671875" style="172" customWidth="1"/>
    <col min="6315" max="6504" width="9.109375" style="172"/>
    <col min="6505" max="6505" width="7.5546875" style="172" bestFit="1" customWidth="1"/>
    <col min="6506" max="6506" width="21.109375" style="172" bestFit="1" customWidth="1"/>
    <col min="6507" max="6507" width="32.109375" style="172" customWidth="1"/>
    <col min="6508" max="6508" width="45" style="172" bestFit="1" customWidth="1"/>
    <col min="6509" max="6509" width="21.88671875" style="172" customWidth="1"/>
    <col min="6510" max="6510" width="25" style="172" customWidth="1"/>
    <col min="6511" max="6512" width="18.88671875" style="172" customWidth="1"/>
    <col min="6513" max="6513" width="12.88671875" style="172" customWidth="1"/>
    <col min="6514" max="6514" width="10.109375" style="172" customWidth="1"/>
    <col min="6515" max="6515" width="11.44140625" style="172" customWidth="1"/>
    <col min="6516" max="6516" width="12.109375" style="172" customWidth="1"/>
    <col min="6517" max="6517" width="15.88671875" style="172" bestFit="1" customWidth="1"/>
    <col min="6518" max="6519" width="9.109375" style="172" customWidth="1"/>
    <col min="6520" max="6529" width="8.88671875" style="172" bestFit="1" customWidth="1"/>
    <col min="6530" max="6541" width="9.109375" style="172" customWidth="1"/>
    <col min="6542" max="6542" width="8.88671875" style="172" bestFit="1" customWidth="1"/>
    <col min="6543" max="6550" width="10.88671875" style="172" customWidth="1"/>
    <col min="6551" max="6552" width="13.88671875" style="172" customWidth="1"/>
    <col min="6553" max="6553" width="14.109375" style="172" bestFit="1" customWidth="1"/>
    <col min="6554" max="6554" width="12.109375" style="172" bestFit="1" customWidth="1"/>
    <col min="6555" max="6556" width="13.109375" style="172" bestFit="1" customWidth="1"/>
    <col min="6557" max="6558" width="12.109375" style="172" bestFit="1" customWidth="1"/>
    <col min="6559" max="6560" width="13.109375" style="172" bestFit="1" customWidth="1"/>
    <col min="6561" max="6568" width="4.88671875" style="172" customWidth="1"/>
    <col min="6569" max="6569" width="21.5546875" style="172" customWidth="1"/>
    <col min="6570" max="6570" width="18.88671875" style="172" customWidth="1"/>
    <col min="6571" max="6760" width="9.109375" style="172"/>
    <col min="6761" max="6761" width="7.5546875" style="172" bestFit="1" customWidth="1"/>
    <col min="6762" max="6762" width="21.109375" style="172" bestFit="1" customWidth="1"/>
    <col min="6763" max="6763" width="32.109375" style="172" customWidth="1"/>
    <col min="6764" max="6764" width="45" style="172" bestFit="1" customWidth="1"/>
    <col min="6765" max="6765" width="21.88671875" style="172" customWidth="1"/>
    <col min="6766" max="6766" width="25" style="172" customWidth="1"/>
    <col min="6767" max="6768" width="18.88671875" style="172" customWidth="1"/>
    <col min="6769" max="6769" width="12.88671875" style="172" customWidth="1"/>
    <col min="6770" max="6770" width="10.109375" style="172" customWidth="1"/>
    <col min="6771" max="6771" width="11.44140625" style="172" customWidth="1"/>
    <col min="6772" max="6772" width="12.109375" style="172" customWidth="1"/>
    <col min="6773" max="6773" width="15.88671875" style="172" bestFit="1" customWidth="1"/>
    <col min="6774" max="6775" width="9.109375" style="172" customWidth="1"/>
    <col min="6776" max="6785" width="8.88671875" style="172" bestFit="1" customWidth="1"/>
    <col min="6786" max="6797" width="9.109375" style="172" customWidth="1"/>
    <col min="6798" max="6798" width="8.88671875" style="172" bestFit="1" customWidth="1"/>
    <col min="6799" max="6806" width="10.88671875" style="172" customWidth="1"/>
    <col min="6807" max="6808" width="13.88671875" style="172" customWidth="1"/>
    <col min="6809" max="6809" width="14.109375" style="172" bestFit="1" customWidth="1"/>
    <col min="6810" max="6810" width="12.109375" style="172" bestFit="1" customWidth="1"/>
    <col min="6811" max="6812" width="13.109375" style="172" bestFit="1" customWidth="1"/>
    <col min="6813" max="6814" width="12.109375" style="172" bestFit="1" customWidth="1"/>
    <col min="6815" max="6816" width="13.109375" style="172" bestFit="1" customWidth="1"/>
    <col min="6817" max="6824" width="4.88671875" style="172" customWidth="1"/>
    <col min="6825" max="6825" width="21.5546875" style="172" customWidth="1"/>
    <col min="6826" max="6826" width="18.88671875" style="172" customWidth="1"/>
    <col min="6827" max="7016" width="9.109375" style="172"/>
    <col min="7017" max="7017" width="7.5546875" style="172" bestFit="1" customWidth="1"/>
    <col min="7018" max="7018" width="21.109375" style="172" bestFit="1" customWidth="1"/>
    <col min="7019" max="7019" width="32.109375" style="172" customWidth="1"/>
    <col min="7020" max="7020" width="45" style="172" bestFit="1" customWidth="1"/>
    <col min="7021" max="7021" width="21.88671875" style="172" customWidth="1"/>
    <col min="7022" max="7022" width="25" style="172" customWidth="1"/>
    <col min="7023" max="7024" width="18.88671875" style="172" customWidth="1"/>
    <col min="7025" max="7025" width="12.88671875" style="172" customWidth="1"/>
    <col min="7026" max="7026" width="10.109375" style="172" customWidth="1"/>
    <col min="7027" max="7027" width="11.44140625" style="172" customWidth="1"/>
    <col min="7028" max="7028" width="12.109375" style="172" customWidth="1"/>
    <col min="7029" max="7029" width="15.88671875" style="172" bestFit="1" customWidth="1"/>
    <col min="7030" max="7031" width="9.109375" style="172" customWidth="1"/>
    <col min="7032" max="7041" width="8.88671875" style="172" bestFit="1" customWidth="1"/>
    <col min="7042" max="7053" width="9.109375" style="172" customWidth="1"/>
    <col min="7054" max="7054" width="8.88671875" style="172" bestFit="1" customWidth="1"/>
    <col min="7055" max="7062" width="10.88671875" style="172" customWidth="1"/>
    <col min="7063" max="7064" width="13.88671875" style="172" customWidth="1"/>
    <col min="7065" max="7065" width="14.109375" style="172" bestFit="1" customWidth="1"/>
    <col min="7066" max="7066" width="12.109375" style="172" bestFit="1" customWidth="1"/>
    <col min="7067" max="7068" width="13.109375" style="172" bestFit="1" customWidth="1"/>
    <col min="7069" max="7070" width="12.109375" style="172" bestFit="1" customWidth="1"/>
    <col min="7071" max="7072" width="13.109375" style="172" bestFit="1" customWidth="1"/>
    <col min="7073" max="7080" width="4.88671875" style="172" customWidth="1"/>
    <col min="7081" max="7081" width="21.5546875" style="172" customWidth="1"/>
    <col min="7082" max="7082" width="18.88671875" style="172" customWidth="1"/>
    <col min="7083" max="7272" width="9.109375" style="172"/>
    <col min="7273" max="7273" width="7.5546875" style="172" bestFit="1" customWidth="1"/>
    <col min="7274" max="7274" width="21.109375" style="172" bestFit="1" customWidth="1"/>
    <col min="7275" max="7275" width="32.109375" style="172" customWidth="1"/>
    <col min="7276" max="7276" width="45" style="172" bestFit="1" customWidth="1"/>
    <col min="7277" max="7277" width="21.88671875" style="172" customWidth="1"/>
    <col min="7278" max="7278" width="25" style="172" customWidth="1"/>
    <col min="7279" max="7280" width="18.88671875" style="172" customWidth="1"/>
    <col min="7281" max="7281" width="12.88671875" style="172" customWidth="1"/>
    <col min="7282" max="7282" width="10.109375" style="172" customWidth="1"/>
    <col min="7283" max="7283" width="11.44140625" style="172" customWidth="1"/>
    <col min="7284" max="7284" width="12.109375" style="172" customWidth="1"/>
    <col min="7285" max="7285" width="15.88671875" style="172" bestFit="1" customWidth="1"/>
    <col min="7286" max="7287" width="9.109375" style="172" customWidth="1"/>
    <col min="7288" max="7297" width="8.88671875" style="172" bestFit="1" customWidth="1"/>
    <col min="7298" max="7309" width="9.109375" style="172" customWidth="1"/>
    <col min="7310" max="7310" width="8.88671875" style="172" bestFit="1" customWidth="1"/>
    <col min="7311" max="7318" width="10.88671875" style="172" customWidth="1"/>
    <col min="7319" max="7320" width="13.88671875" style="172" customWidth="1"/>
    <col min="7321" max="7321" width="14.109375" style="172" bestFit="1" customWidth="1"/>
    <col min="7322" max="7322" width="12.109375" style="172" bestFit="1" customWidth="1"/>
    <col min="7323" max="7324" width="13.109375" style="172" bestFit="1" customWidth="1"/>
    <col min="7325" max="7326" width="12.109375" style="172" bestFit="1" customWidth="1"/>
    <col min="7327" max="7328" width="13.109375" style="172" bestFit="1" customWidth="1"/>
    <col min="7329" max="7336" width="4.88671875" style="172" customWidth="1"/>
    <col min="7337" max="7337" width="21.5546875" style="172" customWidth="1"/>
    <col min="7338" max="7338" width="18.88671875" style="172" customWidth="1"/>
    <col min="7339" max="7528" width="9.109375" style="172"/>
    <col min="7529" max="7529" width="7.5546875" style="172" bestFit="1" customWidth="1"/>
    <col min="7530" max="7530" width="21.109375" style="172" bestFit="1" customWidth="1"/>
    <col min="7531" max="7531" width="32.109375" style="172" customWidth="1"/>
    <col min="7532" max="7532" width="45" style="172" bestFit="1" customWidth="1"/>
    <col min="7533" max="7533" width="21.88671875" style="172" customWidth="1"/>
    <col min="7534" max="7534" width="25" style="172" customWidth="1"/>
    <col min="7535" max="7536" width="18.88671875" style="172" customWidth="1"/>
    <col min="7537" max="7537" width="12.88671875" style="172" customWidth="1"/>
    <col min="7538" max="7538" width="10.109375" style="172" customWidth="1"/>
    <col min="7539" max="7539" width="11.44140625" style="172" customWidth="1"/>
    <col min="7540" max="7540" width="12.109375" style="172" customWidth="1"/>
    <col min="7541" max="7541" width="15.88671875" style="172" bestFit="1" customWidth="1"/>
    <col min="7542" max="7543" width="9.109375" style="172" customWidth="1"/>
    <col min="7544" max="7553" width="8.88671875" style="172" bestFit="1" customWidth="1"/>
    <col min="7554" max="7565" width="9.109375" style="172" customWidth="1"/>
    <col min="7566" max="7566" width="8.88671875" style="172" bestFit="1" customWidth="1"/>
    <col min="7567" max="7574" width="10.88671875" style="172" customWidth="1"/>
    <col min="7575" max="7576" width="13.88671875" style="172" customWidth="1"/>
    <col min="7577" max="7577" width="14.109375" style="172" bestFit="1" customWidth="1"/>
    <col min="7578" max="7578" width="12.109375" style="172" bestFit="1" customWidth="1"/>
    <col min="7579" max="7580" width="13.109375" style="172" bestFit="1" customWidth="1"/>
    <col min="7581" max="7582" width="12.109375" style="172" bestFit="1" customWidth="1"/>
    <col min="7583" max="7584" width="13.109375" style="172" bestFit="1" customWidth="1"/>
    <col min="7585" max="7592" width="4.88671875" style="172" customWidth="1"/>
    <col min="7593" max="7593" width="21.5546875" style="172" customWidth="1"/>
    <col min="7594" max="7594" width="18.88671875" style="172" customWidth="1"/>
    <col min="7595" max="7784" width="9.109375" style="172"/>
    <col min="7785" max="7785" width="7.5546875" style="172" bestFit="1" customWidth="1"/>
    <col min="7786" max="7786" width="21.109375" style="172" bestFit="1" customWidth="1"/>
    <col min="7787" max="7787" width="32.109375" style="172" customWidth="1"/>
    <col min="7788" max="7788" width="45" style="172" bestFit="1" customWidth="1"/>
    <col min="7789" max="7789" width="21.88671875" style="172" customWidth="1"/>
    <col min="7790" max="7790" width="25" style="172" customWidth="1"/>
    <col min="7791" max="7792" width="18.88671875" style="172" customWidth="1"/>
    <col min="7793" max="7793" width="12.88671875" style="172" customWidth="1"/>
    <col min="7794" max="7794" width="10.109375" style="172" customWidth="1"/>
    <col min="7795" max="7795" width="11.44140625" style="172" customWidth="1"/>
    <col min="7796" max="7796" width="12.109375" style="172" customWidth="1"/>
    <col min="7797" max="7797" width="15.88671875" style="172" bestFit="1" customWidth="1"/>
    <col min="7798" max="7799" width="9.109375" style="172" customWidth="1"/>
    <col min="7800" max="7809" width="8.88671875" style="172" bestFit="1" customWidth="1"/>
    <col min="7810" max="7821" width="9.109375" style="172" customWidth="1"/>
    <col min="7822" max="7822" width="8.88671875" style="172" bestFit="1" customWidth="1"/>
    <col min="7823" max="7830" width="10.88671875" style="172" customWidth="1"/>
    <col min="7831" max="7832" width="13.88671875" style="172" customWidth="1"/>
    <col min="7833" max="7833" width="14.109375" style="172" bestFit="1" customWidth="1"/>
    <col min="7834" max="7834" width="12.109375" style="172" bestFit="1" customWidth="1"/>
    <col min="7835" max="7836" width="13.109375" style="172" bestFit="1" customWidth="1"/>
    <col min="7837" max="7838" width="12.109375" style="172" bestFit="1" customWidth="1"/>
    <col min="7839" max="7840" width="13.109375" style="172" bestFit="1" customWidth="1"/>
    <col min="7841" max="7848" width="4.88671875" style="172" customWidth="1"/>
    <col min="7849" max="7849" width="21.5546875" style="172" customWidth="1"/>
    <col min="7850" max="7850" width="18.88671875" style="172" customWidth="1"/>
    <col min="7851" max="8040" width="9.109375" style="172"/>
    <col min="8041" max="8041" width="7.5546875" style="172" bestFit="1" customWidth="1"/>
    <col min="8042" max="8042" width="21.109375" style="172" bestFit="1" customWidth="1"/>
    <col min="8043" max="8043" width="32.109375" style="172" customWidth="1"/>
    <col min="8044" max="8044" width="45" style="172" bestFit="1" customWidth="1"/>
    <col min="8045" max="8045" width="21.88671875" style="172" customWidth="1"/>
    <col min="8046" max="8046" width="25" style="172" customWidth="1"/>
    <col min="8047" max="8048" width="18.88671875" style="172" customWidth="1"/>
    <col min="8049" max="8049" width="12.88671875" style="172" customWidth="1"/>
    <col min="8050" max="8050" width="10.109375" style="172" customWidth="1"/>
    <col min="8051" max="8051" width="11.44140625" style="172" customWidth="1"/>
    <col min="8052" max="8052" width="12.109375" style="172" customWidth="1"/>
    <col min="8053" max="8053" width="15.88671875" style="172" bestFit="1" customWidth="1"/>
    <col min="8054" max="8055" width="9.109375" style="172" customWidth="1"/>
    <col min="8056" max="8065" width="8.88671875" style="172" bestFit="1" customWidth="1"/>
    <col min="8066" max="8077" width="9.109375" style="172" customWidth="1"/>
    <col min="8078" max="8078" width="8.88671875" style="172" bestFit="1" customWidth="1"/>
    <col min="8079" max="8086" width="10.88671875" style="172" customWidth="1"/>
    <col min="8087" max="8088" width="13.88671875" style="172" customWidth="1"/>
    <col min="8089" max="8089" width="14.109375" style="172" bestFit="1" customWidth="1"/>
    <col min="8090" max="8090" width="12.109375" style="172" bestFit="1" customWidth="1"/>
    <col min="8091" max="8092" width="13.109375" style="172" bestFit="1" customWidth="1"/>
    <col min="8093" max="8094" width="12.109375" style="172" bestFit="1" customWidth="1"/>
    <col min="8095" max="8096" width="13.109375" style="172" bestFit="1" customWidth="1"/>
    <col min="8097" max="8104" width="4.88671875" style="172" customWidth="1"/>
    <col min="8105" max="8105" width="21.5546875" style="172" customWidth="1"/>
    <col min="8106" max="8106" width="18.88671875" style="172" customWidth="1"/>
    <col min="8107" max="8296" width="9.109375" style="172"/>
    <col min="8297" max="8297" width="7.5546875" style="172" bestFit="1" customWidth="1"/>
    <col min="8298" max="8298" width="21.109375" style="172" bestFit="1" customWidth="1"/>
    <col min="8299" max="8299" width="32.109375" style="172" customWidth="1"/>
    <col min="8300" max="8300" width="45" style="172" bestFit="1" customWidth="1"/>
    <col min="8301" max="8301" width="21.88671875" style="172" customWidth="1"/>
    <col min="8302" max="8302" width="25" style="172" customWidth="1"/>
    <col min="8303" max="8304" width="18.88671875" style="172" customWidth="1"/>
    <col min="8305" max="8305" width="12.88671875" style="172" customWidth="1"/>
    <col min="8306" max="8306" width="10.109375" style="172" customWidth="1"/>
    <col min="8307" max="8307" width="11.44140625" style="172" customWidth="1"/>
    <col min="8308" max="8308" width="12.109375" style="172" customWidth="1"/>
    <col min="8309" max="8309" width="15.88671875" style="172" bestFit="1" customWidth="1"/>
    <col min="8310" max="8311" width="9.109375" style="172" customWidth="1"/>
    <col min="8312" max="8321" width="8.88671875" style="172" bestFit="1" customWidth="1"/>
    <col min="8322" max="8333" width="9.109375" style="172" customWidth="1"/>
    <col min="8334" max="8334" width="8.88671875" style="172" bestFit="1" customWidth="1"/>
    <col min="8335" max="8342" width="10.88671875" style="172" customWidth="1"/>
    <col min="8343" max="8344" width="13.88671875" style="172" customWidth="1"/>
    <col min="8345" max="8345" width="14.109375" style="172" bestFit="1" customWidth="1"/>
    <col min="8346" max="8346" width="12.109375" style="172" bestFit="1" customWidth="1"/>
    <col min="8347" max="8348" width="13.109375" style="172" bestFit="1" customWidth="1"/>
    <col min="8349" max="8350" width="12.109375" style="172" bestFit="1" customWidth="1"/>
    <col min="8351" max="8352" width="13.109375" style="172" bestFit="1" customWidth="1"/>
    <col min="8353" max="8360" width="4.88671875" style="172" customWidth="1"/>
    <col min="8361" max="8361" width="21.5546875" style="172" customWidth="1"/>
    <col min="8362" max="8362" width="18.88671875" style="172" customWidth="1"/>
    <col min="8363" max="8552" width="9.109375" style="172"/>
    <col min="8553" max="8553" width="7.5546875" style="172" bestFit="1" customWidth="1"/>
    <col min="8554" max="8554" width="21.109375" style="172" bestFit="1" customWidth="1"/>
    <col min="8555" max="8555" width="32.109375" style="172" customWidth="1"/>
    <col min="8556" max="8556" width="45" style="172" bestFit="1" customWidth="1"/>
    <col min="8557" max="8557" width="21.88671875" style="172" customWidth="1"/>
    <col min="8558" max="8558" width="25" style="172" customWidth="1"/>
    <col min="8559" max="8560" width="18.88671875" style="172" customWidth="1"/>
    <col min="8561" max="8561" width="12.88671875" style="172" customWidth="1"/>
    <col min="8562" max="8562" width="10.109375" style="172" customWidth="1"/>
    <col min="8563" max="8563" width="11.44140625" style="172" customWidth="1"/>
    <col min="8564" max="8564" width="12.109375" style="172" customWidth="1"/>
    <col min="8565" max="8565" width="15.88671875" style="172" bestFit="1" customWidth="1"/>
    <col min="8566" max="8567" width="9.109375" style="172" customWidth="1"/>
    <col min="8568" max="8577" width="8.88671875" style="172" bestFit="1" customWidth="1"/>
    <col min="8578" max="8589" width="9.109375" style="172" customWidth="1"/>
    <col min="8590" max="8590" width="8.88671875" style="172" bestFit="1" customWidth="1"/>
    <col min="8591" max="8598" width="10.88671875" style="172" customWidth="1"/>
    <col min="8599" max="8600" width="13.88671875" style="172" customWidth="1"/>
    <col min="8601" max="8601" width="14.109375" style="172" bestFit="1" customWidth="1"/>
    <col min="8602" max="8602" width="12.109375" style="172" bestFit="1" customWidth="1"/>
    <col min="8603" max="8604" width="13.109375" style="172" bestFit="1" customWidth="1"/>
    <col min="8605" max="8606" width="12.109375" style="172" bestFit="1" customWidth="1"/>
    <col min="8607" max="8608" width="13.109375" style="172" bestFit="1" customWidth="1"/>
    <col min="8609" max="8616" width="4.88671875" style="172" customWidth="1"/>
    <col min="8617" max="8617" width="21.5546875" style="172" customWidth="1"/>
    <col min="8618" max="8618" width="18.88671875" style="172" customWidth="1"/>
    <col min="8619" max="8808" width="9.109375" style="172"/>
    <col min="8809" max="8809" width="7.5546875" style="172" bestFit="1" customWidth="1"/>
    <col min="8810" max="8810" width="21.109375" style="172" bestFit="1" customWidth="1"/>
    <col min="8811" max="8811" width="32.109375" style="172" customWidth="1"/>
    <col min="8812" max="8812" width="45" style="172" bestFit="1" customWidth="1"/>
    <col min="8813" max="8813" width="21.88671875" style="172" customWidth="1"/>
    <col min="8814" max="8814" width="25" style="172" customWidth="1"/>
    <col min="8815" max="8816" width="18.88671875" style="172" customWidth="1"/>
    <col min="8817" max="8817" width="12.88671875" style="172" customWidth="1"/>
    <col min="8818" max="8818" width="10.109375" style="172" customWidth="1"/>
    <col min="8819" max="8819" width="11.44140625" style="172" customWidth="1"/>
    <col min="8820" max="8820" width="12.109375" style="172" customWidth="1"/>
    <col min="8821" max="8821" width="15.88671875" style="172" bestFit="1" customWidth="1"/>
    <col min="8822" max="8823" width="9.109375" style="172" customWidth="1"/>
    <col min="8824" max="8833" width="8.88671875" style="172" bestFit="1" customWidth="1"/>
    <col min="8834" max="8845" width="9.109375" style="172" customWidth="1"/>
    <col min="8846" max="8846" width="8.88671875" style="172" bestFit="1" customWidth="1"/>
    <col min="8847" max="8854" width="10.88671875" style="172" customWidth="1"/>
    <col min="8855" max="8856" width="13.88671875" style="172" customWidth="1"/>
    <col min="8857" max="8857" width="14.109375" style="172" bestFit="1" customWidth="1"/>
    <col min="8858" max="8858" width="12.109375" style="172" bestFit="1" customWidth="1"/>
    <col min="8859" max="8860" width="13.109375" style="172" bestFit="1" customWidth="1"/>
    <col min="8861" max="8862" width="12.109375" style="172" bestFit="1" customWidth="1"/>
    <col min="8863" max="8864" width="13.109375" style="172" bestFit="1" customWidth="1"/>
    <col min="8865" max="8872" width="4.88671875" style="172" customWidth="1"/>
    <col min="8873" max="8873" width="21.5546875" style="172" customWidth="1"/>
    <col min="8874" max="8874" width="18.88671875" style="172" customWidth="1"/>
    <col min="8875" max="9064" width="9.109375" style="172"/>
    <col min="9065" max="9065" width="7.5546875" style="172" bestFit="1" customWidth="1"/>
    <col min="9066" max="9066" width="21.109375" style="172" bestFit="1" customWidth="1"/>
    <col min="9067" max="9067" width="32.109375" style="172" customWidth="1"/>
    <col min="9068" max="9068" width="45" style="172" bestFit="1" customWidth="1"/>
    <col min="9069" max="9069" width="21.88671875" style="172" customWidth="1"/>
    <col min="9070" max="9070" width="25" style="172" customWidth="1"/>
    <col min="9071" max="9072" width="18.88671875" style="172" customWidth="1"/>
    <col min="9073" max="9073" width="12.88671875" style="172" customWidth="1"/>
    <col min="9074" max="9074" width="10.109375" style="172" customWidth="1"/>
    <col min="9075" max="9075" width="11.44140625" style="172" customWidth="1"/>
    <col min="9076" max="9076" width="12.109375" style="172" customWidth="1"/>
    <col min="9077" max="9077" width="15.88671875" style="172" bestFit="1" customWidth="1"/>
    <col min="9078" max="9079" width="9.109375" style="172" customWidth="1"/>
    <col min="9080" max="9089" width="8.88671875" style="172" bestFit="1" customWidth="1"/>
    <col min="9090" max="9101" width="9.109375" style="172" customWidth="1"/>
    <col min="9102" max="9102" width="8.88671875" style="172" bestFit="1" customWidth="1"/>
    <col min="9103" max="9110" width="10.88671875" style="172" customWidth="1"/>
    <col min="9111" max="9112" width="13.88671875" style="172" customWidth="1"/>
    <col min="9113" max="9113" width="14.109375" style="172" bestFit="1" customWidth="1"/>
    <col min="9114" max="9114" width="12.109375" style="172" bestFit="1" customWidth="1"/>
    <col min="9115" max="9116" width="13.109375" style="172" bestFit="1" customWidth="1"/>
    <col min="9117" max="9118" width="12.109375" style="172" bestFit="1" customWidth="1"/>
    <col min="9119" max="9120" width="13.109375" style="172" bestFit="1" customWidth="1"/>
    <col min="9121" max="9128" width="4.88671875" style="172" customWidth="1"/>
    <col min="9129" max="9129" width="21.5546875" style="172" customWidth="1"/>
    <col min="9130" max="9130" width="18.88671875" style="172" customWidth="1"/>
    <col min="9131" max="9320" width="9.109375" style="172"/>
    <col min="9321" max="9321" width="7.5546875" style="172" bestFit="1" customWidth="1"/>
    <col min="9322" max="9322" width="21.109375" style="172" bestFit="1" customWidth="1"/>
    <col min="9323" max="9323" width="32.109375" style="172" customWidth="1"/>
    <col min="9324" max="9324" width="45" style="172" bestFit="1" customWidth="1"/>
    <col min="9325" max="9325" width="21.88671875" style="172" customWidth="1"/>
    <col min="9326" max="9326" width="25" style="172" customWidth="1"/>
    <col min="9327" max="9328" width="18.88671875" style="172" customWidth="1"/>
    <col min="9329" max="9329" width="12.88671875" style="172" customWidth="1"/>
    <col min="9330" max="9330" width="10.109375" style="172" customWidth="1"/>
    <col min="9331" max="9331" width="11.44140625" style="172" customWidth="1"/>
    <col min="9332" max="9332" width="12.109375" style="172" customWidth="1"/>
    <col min="9333" max="9333" width="15.88671875" style="172" bestFit="1" customWidth="1"/>
    <col min="9334" max="9335" width="9.109375" style="172" customWidth="1"/>
    <col min="9336" max="9345" width="8.88671875" style="172" bestFit="1" customWidth="1"/>
    <col min="9346" max="9357" width="9.109375" style="172" customWidth="1"/>
    <col min="9358" max="9358" width="8.88671875" style="172" bestFit="1" customWidth="1"/>
    <col min="9359" max="9366" width="10.88671875" style="172" customWidth="1"/>
    <col min="9367" max="9368" width="13.88671875" style="172" customWidth="1"/>
    <col min="9369" max="9369" width="14.109375" style="172" bestFit="1" customWidth="1"/>
    <col min="9370" max="9370" width="12.109375" style="172" bestFit="1" customWidth="1"/>
    <col min="9371" max="9372" width="13.109375" style="172" bestFit="1" customWidth="1"/>
    <col min="9373" max="9374" width="12.109375" style="172" bestFit="1" customWidth="1"/>
    <col min="9375" max="9376" width="13.109375" style="172" bestFit="1" customWidth="1"/>
    <col min="9377" max="9384" width="4.88671875" style="172" customWidth="1"/>
    <col min="9385" max="9385" width="21.5546875" style="172" customWidth="1"/>
    <col min="9386" max="9386" width="18.88671875" style="172" customWidth="1"/>
    <col min="9387" max="9576" width="9.109375" style="172"/>
    <col min="9577" max="9577" width="7.5546875" style="172" bestFit="1" customWidth="1"/>
    <col min="9578" max="9578" width="21.109375" style="172" bestFit="1" customWidth="1"/>
    <col min="9579" max="9579" width="32.109375" style="172" customWidth="1"/>
    <col min="9580" max="9580" width="45" style="172" bestFit="1" customWidth="1"/>
    <col min="9581" max="9581" width="21.88671875" style="172" customWidth="1"/>
    <col min="9582" max="9582" width="25" style="172" customWidth="1"/>
    <col min="9583" max="9584" width="18.88671875" style="172" customWidth="1"/>
    <col min="9585" max="9585" width="12.88671875" style="172" customWidth="1"/>
    <col min="9586" max="9586" width="10.109375" style="172" customWidth="1"/>
    <col min="9587" max="9587" width="11.44140625" style="172" customWidth="1"/>
    <col min="9588" max="9588" width="12.109375" style="172" customWidth="1"/>
    <col min="9589" max="9589" width="15.88671875" style="172" bestFit="1" customWidth="1"/>
    <col min="9590" max="9591" width="9.109375" style="172" customWidth="1"/>
    <col min="9592" max="9601" width="8.88671875" style="172" bestFit="1" customWidth="1"/>
    <col min="9602" max="9613" width="9.109375" style="172" customWidth="1"/>
    <col min="9614" max="9614" width="8.88671875" style="172" bestFit="1" customWidth="1"/>
    <col min="9615" max="9622" width="10.88671875" style="172" customWidth="1"/>
    <col min="9623" max="9624" width="13.88671875" style="172" customWidth="1"/>
    <col min="9625" max="9625" width="14.109375" style="172" bestFit="1" customWidth="1"/>
    <col min="9626" max="9626" width="12.109375" style="172" bestFit="1" customWidth="1"/>
    <col min="9627" max="9628" width="13.109375" style="172" bestFit="1" customWidth="1"/>
    <col min="9629" max="9630" width="12.109375" style="172" bestFit="1" customWidth="1"/>
    <col min="9631" max="9632" width="13.109375" style="172" bestFit="1" customWidth="1"/>
    <col min="9633" max="9640" width="4.88671875" style="172" customWidth="1"/>
    <col min="9641" max="9641" width="21.5546875" style="172" customWidth="1"/>
    <col min="9642" max="9642" width="18.88671875" style="172" customWidth="1"/>
    <col min="9643" max="9832" width="9.109375" style="172"/>
    <col min="9833" max="9833" width="7.5546875" style="172" bestFit="1" customWidth="1"/>
    <col min="9834" max="9834" width="21.109375" style="172" bestFit="1" customWidth="1"/>
    <col min="9835" max="9835" width="32.109375" style="172" customWidth="1"/>
    <col min="9836" max="9836" width="45" style="172" bestFit="1" customWidth="1"/>
    <col min="9837" max="9837" width="21.88671875" style="172" customWidth="1"/>
    <col min="9838" max="9838" width="25" style="172" customWidth="1"/>
    <col min="9839" max="9840" width="18.88671875" style="172" customWidth="1"/>
    <col min="9841" max="9841" width="12.88671875" style="172" customWidth="1"/>
    <col min="9842" max="9842" width="10.109375" style="172" customWidth="1"/>
    <col min="9843" max="9843" width="11.44140625" style="172" customWidth="1"/>
    <col min="9844" max="9844" width="12.109375" style="172" customWidth="1"/>
    <col min="9845" max="9845" width="15.88671875" style="172" bestFit="1" customWidth="1"/>
    <col min="9846" max="9847" width="9.109375" style="172" customWidth="1"/>
    <col min="9848" max="9857" width="8.88671875" style="172" bestFit="1" customWidth="1"/>
    <col min="9858" max="9869" width="9.109375" style="172" customWidth="1"/>
    <col min="9870" max="9870" width="8.88671875" style="172" bestFit="1" customWidth="1"/>
    <col min="9871" max="9878" width="10.88671875" style="172" customWidth="1"/>
    <col min="9879" max="9880" width="13.88671875" style="172" customWidth="1"/>
    <col min="9881" max="9881" width="14.109375" style="172" bestFit="1" customWidth="1"/>
    <col min="9882" max="9882" width="12.109375" style="172" bestFit="1" customWidth="1"/>
    <col min="9883" max="9884" width="13.109375" style="172" bestFit="1" customWidth="1"/>
    <col min="9885" max="9886" width="12.109375" style="172" bestFit="1" customWidth="1"/>
    <col min="9887" max="9888" width="13.109375" style="172" bestFit="1" customWidth="1"/>
    <col min="9889" max="9896" width="4.88671875" style="172" customWidth="1"/>
    <col min="9897" max="9897" width="21.5546875" style="172" customWidth="1"/>
    <col min="9898" max="9898" width="18.88671875" style="172" customWidth="1"/>
    <col min="9899" max="10088" width="9.109375" style="172"/>
    <col min="10089" max="10089" width="7.5546875" style="172" bestFit="1" customWidth="1"/>
    <col min="10090" max="10090" width="21.109375" style="172" bestFit="1" customWidth="1"/>
    <col min="10091" max="10091" width="32.109375" style="172" customWidth="1"/>
    <col min="10092" max="10092" width="45" style="172" bestFit="1" customWidth="1"/>
    <col min="10093" max="10093" width="21.88671875" style="172" customWidth="1"/>
    <col min="10094" max="10094" width="25" style="172" customWidth="1"/>
    <col min="10095" max="10096" width="18.88671875" style="172" customWidth="1"/>
    <col min="10097" max="10097" width="12.88671875" style="172" customWidth="1"/>
    <col min="10098" max="10098" width="10.109375" style="172" customWidth="1"/>
    <col min="10099" max="10099" width="11.44140625" style="172" customWidth="1"/>
    <col min="10100" max="10100" width="12.109375" style="172" customWidth="1"/>
    <col min="10101" max="10101" width="15.88671875" style="172" bestFit="1" customWidth="1"/>
    <col min="10102" max="10103" width="9.109375" style="172" customWidth="1"/>
    <col min="10104" max="10113" width="8.88671875" style="172" bestFit="1" customWidth="1"/>
    <col min="10114" max="10125" width="9.109375" style="172" customWidth="1"/>
    <col min="10126" max="10126" width="8.88671875" style="172" bestFit="1" customWidth="1"/>
    <col min="10127" max="10134" width="10.88671875" style="172" customWidth="1"/>
    <col min="10135" max="10136" width="13.88671875" style="172" customWidth="1"/>
    <col min="10137" max="10137" width="14.109375" style="172" bestFit="1" customWidth="1"/>
    <col min="10138" max="10138" width="12.109375" style="172" bestFit="1" customWidth="1"/>
    <col min="10139" max="10140" width="13.109375" style="172" bestFit="1" customWidth="1"/>
    <col min="10141" max="10142" width="12.109375" style="172" bestFit="1" customWidth="1"/>
    <col min="10143" max="10144" width="13.109375" style="172" bestFit="1" customWidth="1"/>
    <col min="10145" max="10152" width="4.88671875" style="172" customWidth="1"/>
    <col min="10153" max="10153" width="21.5546875" style="172" customWidth="1"/>
    <col min="10154" max="10154" width="18.88671875" style="172" customWidth="1"/>
    <col min="10155" max="10344" width="9.109375" style="172"/>
    <col min="10345" max="10345" width="7.5546875" style="172" bestFit="1" customWidth="1"/>
    <col min="10346" max="10346" width="21.109375" style="172" bestFit="1" customWidth="1"/>
    <col min="10347" max="10347" width="32.109375" style="172" customWidth="1"/>
    <col min="10348" max="10348" width="45" style="172" bestFit="1" customWidth="1"/>
    <col min="10349" max="10349" width="21.88671875" style="172" customWidth="1"/>
    <col min="10350" max="10350" width="25" style="172" customWidth="1"/>
    <col min="10351" max="10352" width="18.88671875" style="172" customWidth="1"/>
    <col min="10353" max="10353" width="12.88671875" style="172" customWidth="1"/>
    <col min="10354" max="10354" width="10.109375" style="172" customWidth="1"/>
    <col min="10355" max="10355" width="11.44140625" style="172" customWidth="1"/>
    <col min="10356" max="10356" width="12.109375" style="172" customWidth="1"/>
    <col min="10357" max="10357" width="15.88671875" style="172" bestFit="1" customWidth="1"/>
    <col min="10358" max="10359" width="9.109375" style="172" customWidth="1"/>
    <col min="10360" max="10369" width="8.88671875" style="172" bestFit="1" customWidth="1"/>
    <col min="10370" max="10381" width="9.109375" style="172" customWidth="1"/>
    <col min="10382" max="10382" width="8.88671875" style="172" bestFit="1" customWidth="1"/>
    <col min="10383" max="10390" width="10.88671875" style="172" customWidth="1"/>
    <col min="10391" max="10392" width="13.88671875" style="172" customWidth="1"/>
    <col min="10393" max="10393" width="14.109375" style="172" bestFit="1" customWidth="1"/>
    <col min="10394" max="10394" width="12.109375" style="172" bestFit="1" customWidth="1"/>
    <col min="10395" max="10396" width="13.109375" style="172" bestFit="1" customWidth="1"/>
    <col min="10397" max="10398" width="12.109375" style="172" bestFit="1" customWidth="1"/>
    <col min="10399" max="10400" width="13.109375" style="172" bestFit="1" customWidth="1"/>
    <col min="10401" max="10408" width="4.88671875" style="172" customWidth="1"/>
    <col min="10409" max="10409" width="21.5546875" style="172" customWidth="1"/>
    <col min="10410" max="10410" width="18.88671875" style="172" customWidth="1"/>
    <col min="10411" max="10600" width="9.109375" style="172"/>
    <col min="10601" max="10601" width="7.5546875" style="172" bestFit="1" customWidth="1"/>
    <col min="10602" max="10602" width="21.109375" style="172" bestFit="1" customWidth="1"/>
    <col min="10603" max="10603" width="32.109375" style="172" customWidth="1"/>
    <col min="10604" max="10604" width="45" style="172" bestFit="1" customWidth="1"/>
    <col min="10605" max="10605" width="21.88671875" style="172" customWidth="1"/>
    <col min="10606" max="10606" width="25" style="172" customWidth="1"/>
    <col min="10607" max="10608" width="18.88671875" style="172" customWidth="1"/>
    <col min="10609" max="10609" width="12.88671875" style="172" customWidth="1"/>
    <col min="10610" max="10610" width="10.109375" style="172" customWidth="1"/>
    <col min="10611" max="10611" width="11.44140625" style="172" customWidth="1"/>
    <col min="10612" max="10612" width="12.109375" style="172" customWidth="1"/>
    <col min="10613" max="10613" width="15.88671875" style="172" bestFit="1" customWidth="1"/>
    <col min="10614" max="10615" width="9.109375" style="172" customWidth="1"/>
    <col min="10616" max="10625" width="8.88671875" style="172" bestFit="1" customWidth="1"/>
    <col min="10626" max="10637" width="9.109375" style="172" customWidth="1"/>
    <col min="10638" max="10638" width="8.88671875" style="172" bestFit="1" customWidth="1"/>
    <col min="10639" max="10646" width="10.88671875" style="172" customWidth="1"/>
    <col min="10647" max="10648" width="13.88671875" style="172" customWidth="1"/>
    <col min="10649" max="10649" width="14.109375" style="172" bestFit="1" customWidth="1"/>
    <col min="10650" max="10650" width="12.109375" style="172" bestFit="1" customWidth="1"/>
    <col min="10651" max="10652" width="13.109375" style="172" bestFit="1" customWidth="1"/>
    <col min="10653" max="10654" width="12.109375" style="172" bestFit="1" customWidth="1"/>
    <col min="10655" max="10656" width="13.109375" style="172" bestFit="1" customWidth="1"/>
    <col min="10657" max="10664" width="4.88671875" style="172" customWidth="1"/>
    <col min="10665" max="10665" width="21.5546875" style="172" customWidth="1"/>
    <col min="10666" max="10666" width="18.88671875" style="172" customWidth="1"/>
    <col min="10667" max="10856" width="9.109375" style="172"/>
    <col min="10857" max="10857" width="7.5546875" style="172" bestFit="1" customWidth="1"/>
    <col min="10858" max="10858" width="21.109375" style="172" bestFit="1" customWidth="1"/>
    <col min="10859" max="10859" width="32.109375" style="172" customWidth="1"/>
    <col min="10860" max="10860" width="45" style="172" bestFit="1" customWidth="1"/>
    <col min="10861" max="10861" width="21.88671875" style="172" customWidth="1"/>
    <col min="10862" max="10862" width="25" style="172" customWidth="1"/>
    <col min="10863" max="10864" width="18.88671875" style="172" customWidth="1"/>
    <col min="10865" max="10865" width="12.88671875" style="172" customWidth="1"/>
    <col min="10866" max="10866" width="10.109375" style="172" customWidth="1"/>
    <col min="10867" max="10867" width="11.44140625" style="172" customWidth="1"/>
    <col min="10868" max="10868" width="12.109375" style="172" customWidth="1"/>
    <col min="10869" max="10869" width="15.88671875" style="172" bestFit="1" customWidth="1"/>
    <col min="10870" max="10871" width="9.109375" style="172" customWidth="1"/>
    <col min="10872" max="10881" width="8.88671875" style="172" bestFit="1" customWidth="1"/>
    <col min="10882" max="10893" width="9.109375" style="172" customWidth="1"/>
    <col min="10894" max="10894" width="8.88671875" style="172" bestFit="1" customWidth="1"/>
    <col min="10895" max="10902" width="10.88671875" style="172" customWidth="1"/>
    <col min="10903" max="10904" width="13.88671875" style="172" customWidth="1"/>
    <col min="10905" max="10905" width="14.109375" style="172" bestFit="1" customWidth="1"/>
    <col min="10906" max="10906" width="12.109375" style="172" bestFit="1" customWidth="1"/>
    <col min="10907" max="10908" width="13.109375" style="172" bestFit="1" customWidth="1"/>
    <col min="10909" max="10910" width="12.109375" style="172" bestFit="1" customWidth="1"/>
    <col min="10911" max="10912" width="13.109375" style="172" bestFit="1" customWidth="1"/>
    <col min="10913" max="10920" width="4.88671875" style="172" customWidth="1"/>
    <col min="10921" max="10921" width="21.5546875" style="172" customWidth="1"/>
    <col min="10922" max="10922" width="18.88671875" style="172" customWidth="1"/>
    <col min="10923" max="11112" width="9.109375" style="172"/>
    <col min="11113" max="11113" width="7.5546875" style="172" bestFit="1" customWidth="1"/>
    <col min="11114" max="11114" width="21.109375" style="172" bestFit="1" customWidth="1"/>
    <col min="11115" max="11115" width="32.109375" style="172" customWidth="1"/>
    <col min="11116" max="11116" width="45" style="172" bestFit="1" customWidth="1"/>
    <col min="11117" max="11117" width="21.88671875" style="172" customWidth="1"/>
    <col min="11118" max="11118" width="25" style="172" customWidth="1"/>
    <col min="11119" max="11120" width="18.88671875" style="172" customWidth="1"/>
    <col min="11121" max="11121" width="12.88671875" style="172" customWidth="1"/>
    <col min="11122" max="11122" width="10.109375" style="172" customWidth="1"/>
    <col min="11123" max="11123" width="11.44140625" style="172" customWidth="1"/>
    <col min="11124" max="11124" width="12.109375" style="172" customWidth="1"/>
    <col min="11125" max="11125" width="15.88671875" style="172" bestFit="1" customWidth="1"/>
    <col min="11126" max="11127" width="9.109375" style="172" customWidth="1"/>
    <col min="11128" max="11137" width="8.88671875" style="172" bestFit="1" customWidth="1"/>
    <col min="11138" max="11149" width="9.109375" style="172" customWidth="1"/>
    <col min="11150" max="11150" width="8.88671875" style="172" bestFit="1" customWidth="1"/>
    <col min="11151" max="11158" width="10.88671875" style="172" customWidth="1"/>
    <col min="11159" max="11160" width="13.88671875" style="172" customWidth="1"/>
    <col min="11161" max="11161" width="14.109375" style="172" bestFit="1" customWidth="1"/>
    <col min="11162" max="11162" width="12.109375" style="172" bestFit="1" customWidth="1"/>
    <col min="11163" max="11164" width="13.109375" style="172" bestFit="1" customWidth="1"/>
    <col min="11165" max="11166" width="12.109375" style="172" bestFit="1" customWidth="1"/>
    <col min="11167" max="11168" width="13.109375" style="172" bestFit="1" customWidth="1"/>
    <col min="11169" max="11176" width="4.88671875" style="172" customWidth="1"/>
    <col min="11177" max="11177" width="21.5546875" style="172" customWidth="1"/>
    <col min="11178" max="11178" width="18.88671875" style="172" customWidth="1"/>
    <col min="11179" max="11368" width="9.109375" style="172"/>
    <col min="11369" max="11369" width="7.5546875" style="172" bestFit="1" customWidth="1"/>
    <col min="11370" max="11370" width="21.109375" style="172" bestFit="1" customWidth="1"/>
    <col min="11371" max="11371" width="32.109375" style="172" customWidth="1"/>
    <col min="11372" max="11372" width="45" style="172" bestFit="1" customWidth="1"/>
    <col min="11373" max="11373" width="21.88671875" style="172" customWidth="1"/>
    <col min="11374" max="11374" width="25" style="172" customWidth="1"/>
    <col min="11375" max="11376" width="18.88671875" style="172" customWidth="1"/>
    <col min="11377" max="11377" width="12.88671875" style="172" customWidth="1"/>
    <col min="11378" max="11378" width="10.109375" style="172" customWidth="1"/>
    <col min="11379" max="11379" width="11.44140625" style="172" customWidth="1"/>
    <col min="11380" max="11380" width="12.109375" style="172" customWidth="1"/>
    <col min="11381" max="11381" width="15.88671875" style="172" bestFit="1" customWidth="1"/>
    <col min="11382" max="11383" width="9.109375" style="172" customWidth="1"/>
    <col min="11384" max="11393" width="8.88671875" style="172" bestFit="1" customWidth="1"/>
    <col min="11394" max="11405" width="9.109375" style="172" customWidth="1"/>
    <col min="11406" max="11406" width="8.88671875" style="172" bestFit="1" customWidth="1"/>
    <col min="11407" max="11414" width="10.88671875" style="172" customWidth="1"/>
    <col min="11415" max="11416" width="13.88671875" style="172" customWidth="1"/>
    <col min="11417" max="11417" width="14.109375" style="172" bestFit="1" customWidth="1"/>
    <col min="11418" max="11418" width="12.109375" style="172" bestFit="1" customWidth="1"/>
    <col min="11419" max="11420" width="13.109375" style="172" bestFit="1" customWidth="1"/>
    <col min="11421" max="11422" width="12.109375" style="172" bestFit="1" customWidth="1"/>
    <col min="11423" max="11424" width="13.109375" style="172" bestFit="1" customWidth="1"/>
    <col min="11425" max="11432" width="4.88671875" style="172" customWidth="1"/>
    <col min="11433" max="11433" width="21.5546875" style="172" customWidth="1"/>
    <col min="11434" max="11434" width="18.88671875" style="172" customWidth="1"/>
    <col min="11435" max="11624" width="9.109375" style="172"/>
    <col min="11625" max="11625" width="7.5546875" style="172" bestFit="1" customWidth="1"/>
    <col min="11626" max="11626" width="21.109375" style="172" bestFit="1" customWidth="1"/>
    <col min="11627" max="11627" width="32.109375" style="172" customWidth="1"/>
    <col min="11628" max="11628" width="45" style="172" bestFit="1" customWidth="1"/>
    <col min="11629" max="11629" width="21.88671875" style="172" customWidth="1"/>
    <col min="11630" max="11630" width="25" style="172" customWidth="1"/>
    <col min="11631" max="11632" width="18.88671875" style="172" customWidth="1"/>
    <col min="11633" max="11633" width="12.88671875" style="172" customWidth="1"/>
    <col min="11634" max="11634" width="10.109375" style="172" customWidth="1"/>
    <col min="11635" max="11635" width="11.44140625" style="172" customWidth="1"/>
    <col min="11636" max="11636" width="12.109375" style="172" customWidth="1"/>
    <col min="11637" max="11637" width="15.88671875" style="172" bestFit="1" customWidth="1"/>
    <col min="11638" max="11639" width="9.109375" style="172" customWidth="1"/>
    <col min="11640" max="11649" width="8.88671875" style="172" bestFit="1" customWidth="1"/>
    <col min="11650" max="11661" width="9.109375" style="172" customWidth="1"/>
    <col min="11662" max="11662" width="8.88671875" style="172" bestFit="1" customWidth="1"/>
    <col min="11663" max="11670" width="10.88671875" style="172" customWidth="1"/>
    <col min="11671" max="11672" width="13.88671875" style="172" customWidth="1"/>
    <col min="11673" max="11673" width="14.109375" style="172" bestFit="1" customWidth="1"/>
    <col min="11674" max="11674" width="12.109375" style="172" bestFit="1" customWidth="1"/>
    <col min="11675" max="11676" width="13.109375" style="172" bestFit="1" customWidth="1"/>
    <col min="11677" max="11678" width="12.109375" style="172" bestFit="1" customWidth="1"/>
    <col min="11679" max="11680" width="13.109375" style="172" bestFit="1" customWidth="1"/>
    <col min="11681" max="11688" width="4.88671875" style="172" customWidth="1"/>
    <col min="11689" max="11689" width="21.5546875" style="172" customWidth="1"/>
    <col min="11690" max="11690" width="18.88671875" style="172" customWidth="1"/>
    <col min="11691" max="11880" width="9.109375" style="172"/>
    <col min="11881" max="11881" width="7.5546875" style="172" bestFit="1" customWidth="1"/>
    <col min="11882" max="11882" width="21.109375" style="172" bestFit="1" customWidth="1"/>
    <col min="11883" max="11883" width="32.109375" style="172" customWidth="1"/>
    <col min="11884" max="11884" width="45" style="172" bestFit="1" customWidth="1"/>
    <col min="11885" max="11885" width="21.88671875" style="172" customWidth="1"/>
    <col min="11886" max="11886" width="25" style="172" customWidth="1"/>
    <col min="11887" max="11888" width="18.88671875" style="172" customWidth="1"/>
    <col min="11889" max="11889" width="12.88671875" style="172" customWidth="1"/>
    <col min="11890" max="11890" width="10.109375" style="172" customWidth="1"/>
    <col min="11891" max="11891" width="11.44140625" style="172" customWidth="1"/>
    <col min="11892" max="11892" width="12.109375" style="172" customWidth="1"/>
    <col min="11893" max="11893" width="15.88671875" style="172" bestFit="1" customWidth="1"/>
    <col min="11894" max="11895" width="9.109375" style="172" customWidth="1"/>
    <col min="11896" max="11905" width="8.88671875" style="172" bestFit="1" customWidth="1"/>
    <col min="11906" max="11917" width="9.109375" style="172" customWidth="1"/>
    <col min="11918" max="11918" width="8.88671875" style="172" bestFit="1" customWidth="1"/>
    <col min="11919" max="11926" width="10.88671875" style="172" customWidth="1"/>
    <col min="11927" max="11928" width="13.88671875" style="172" customWidth="1"/>
    <col min="11929" max="11929" width="14.109375" style="172" bestFit="1" customWidth="1"/>
    <col min="11930" max="11930" width="12.109375" style="172" bestFit="1" customWidth="1"/>
    <col min="11931" max="11932" width="13.109375" style="172" bestFit="1" customWidth="1"/>
    <col min="11933" max="11934" width="12.109375" style="172" bestFit="1" customWidth="1"/>
    <col min="11935" max="11936" width="13.109375" style="172" bestFit="1" customWidth="1"/>
    <col min="11937" max="11944" width="4.88671875" style="172" customWidth="1"/>
    <col min="11945" max="11945" width="21.5546875" style="172" customWidth="1"/>
    <col min="11946" max="11946" width="18.88671875" style="172" customWidth="1"/>
    <col min="11947" max="12136" width="9.109375" style="172"/>
    <col min="12137" max="12137" width="7.5546875" style="172" bestFit="1" customWidth="1"/>
    <col min="12138" max="12138" width="21.109375" style="172" bestFit="1" customWidth="1"/>
    <col min="12139" max="12139" width="32.109375" style="172" customWidth="1"/>
    <col min="12140" max="12140" width="45" style="172" bestFit="1" customWidth="1"/>
    <col min="12141" max="12141" width="21.88671875" style="172" customWidth="1"/>
    <col min="12142" max="12142" width="25" style="172" customWidth="1"/>
    <col min="12143" max="12144" width="18.88671875" style="172" customWidth="1"/>
    <col min="12145" max="12145" width="12.88671875" style="172" customWidth="1"/>
    <col min="12146" max="12146" width="10.109375" style="172" customWidth="1"/>
    <col min="12147" max="12147" width="11.44140625" style="172" customWidth="1"/>
    <col min="12148" max="12148" width="12.109375" style="172" customWidth="1"/>
    <col min="12149" max="12149" width="15.88671875" style="172" bestFit="1" customWidth="1"/>
    <col min="12150" max="12151" width="9.109375" style="172" customWidth="1"/>
    <col min="12152" max="12161" width="8.88671875" style="172" bestFit="1" customWidth="1"/>
    <col min="12162" max="12173" width="9.109375" style="172" customWidth="1"/>
    <col min="12174" max="12174" width="8.88671875" style="172" bestFit="1" customWidth="1"/>
    <col min="12175" max="12182" width="10.88671875" style="172" customWidth="1"/>
    <col min="12183" max="12184" width="13.88671875" style="172" customWidth="1"/>
    <col min="12185" max="12185" width="14.109375" style="172" bestFit="1" customWidth="1"/>
    <col min="12186" max="12186" width="12.109375" style="172" bestFit="1" customWidth="1"/>
    <col min="12187" max="12188" width="13.109375" style="172" bestFit="1" customWidth="1"/>
    <col min="12189" max="12190" width="12.109375" style="172" bestFit="1" customWidth="1"/>
    <col min="12191" max="12192" width="13.109375" style="172" bestFit="1" customWidth="1"/>
    <col min="12193" max="12200" width="4.88671875" style="172" customWidth="1"/>
    <col min="12201" max="12201" width="21.5546875" style="172" customWidth="1"/>
    <col min="12202" max="12202" width="18.88671875" style="172" customWidth="1"/>
    <col min="12203" max="12392" width="9.109375" style="172"/>
    <col min="12393" max="12393" width="7.5546875" style="172" bestFit="1" customWidth="1"/>
    <col min="12394" max="12394" width="21.109375" style="172" bestFit="1" customWidth="1"/>
    <col min="12395" max="12395" width="32.109375" style="172" customWidth="1"/>
    <col min="12396" max="12396" width="45" style="172" bestFit="1" customWidth="1"/>
    <col min="12397" max="12397" width="21.88671875" style="172" customWidth="1"/>
    <col min="12398" max="12398" width="25" style="172" customWidth="1"/>
    <col min="12399" max="12400" width="18.88671875" style="172" customWidth="1"/>
    <col min="12401" max="12401" width="12.88671875" style="172" customWidth="1"/>
    <col min="12402" max="12402" width="10.109375" style="172" customWidth="1"/>
    <col min="12403" max="12403" width="11.44140625" style="172" customWidth="1"/>
    <col min="12404" max="12404" width="12.109375" style="172" customWidth="1"/>
    <col min="12405" max="12405" width="15.88671875" style="172" bestFit="1" customWidth="1"/>
    <col min="12406" max="12407" width="9.109375" style="172" customWidth="1"/>
    <col min="12408" max="12417" width="8.88671875" style="172" bestFit="1" customWidth="1"/>
    <col min="12418" max="12429" width="9.109375" style="172" customWidth="1"/>
    <col min="12430" max="12430" width="8.88671875" style="172" bestFit="1" customWidth="1"/>
    <col min="12431" max="12438" width="10.88671875" style="172" customWidth="1"/>
    <col min="12439" max="12440" width="13.88671875" style="172" customWidth="1"/>
    <col min="12441" max="12441" width="14.109375" style="172" bestFit="1" customWidth="1"/>
    <col min="12442" max="12442" width="12.109375" style="172" bestFit="1" customWidth="1"/>
    <col min="12443" max="12444" width="13.109375" style="172" bestFit="1" customWidth="1"/>
    <col min="12445" max="12446" width="12.109375" style="172" bestFit="1" customWidth="1"/>
    <col min="12447" max="12448" width="13.109375" style="172" bestFit="1" customWidth="1"/>
    <col min="12449" max="12456" width="4.88671875" style="172" customWidth="1"/>
    <col min="12457" max="12457" width="21.5546875" style="172" customWidth="1"/>
    <col min="12458" max="12458" width="18.88671875" style="172" customWidth="1"/>
    <col min="12459" max="12648" width="9.109375" style="172"/>
    <col min="12649" max="12649" width="7.5546875" style="172" bestFit="1" customWidth="1"/>
    <col min="12650" max="12650" width="21.109375" style="172" bestFit="1" customWidth="1"/>
    <col min="12651" max="12651" width="32.109375" style="172" customWidth="1"/>
    <col min="12652" max="12652" width="45" style="172" bestFit="1" customWidth="1"/>
    <col min="12653" max="12653" width="21.88671875" style="172" customWidth="1"/>
    <col min="12654" max="12654" width="25" style="172" customWidth="1"/>
    <col min="12655" max="12656" width="18.88671875" style="172" customWidth="1"/>
    <col min="12657" max="12657" width="12.88671875" style="172" customWidth="1"/>
    <col min="12658" max="12658" width="10.109375" style="172" customWidth="1"/>
    <col min="12659" max="12659" width="11.44140625" style="172" customWidth="1"/>
    <col min="12660" max="12660" width="12.109375" style="172" customWidth="1"/>
    <col min="12661" max="12661" width="15.88671875" style="172" bestFit="1" customWidth="1"/>
    <col min="12662" max="12663" width="9.109375" style="172" customWidth="1"/>
    <col min="12664" max="12673" width="8.88671875" style="172" bestFit="1" customWidth="1"/>
    <col min="12674" max="12685" width="9.109375" style="172" customWidth="1"/>
    <col min="12686" max="12686" width="8.88671875" style="172" bestFit="1" customWidth="1"/>
    <col min="12687" max="12694" width="10.88671875" style="172" customWidth="1"/>
    <col min="12695" max="12696" width="13.88671875" style="172" customWidth="1"/>
    <col min="12697" max="12697" width="14.109375" style="172" bestFit="1" customWidth="1"/>
    <col min="12698" max="12698" width="12.109375" style="172" bestFit="1" customWidth="1"/>
    <col min="12699" max="12700" width="13.109375" style="172" bestFit="1" customWidth="1"/>
    <col min="12701" max="12702" width="12.109375" style="172" bestFit="1" customWidth="1"/>
    <col min="12703" max="12704" width="13.109375" style="172" bestFit="1" customWidth="1"/>
    <col min="12705" max="12712" width="4.88671875" style="172" customWidth="1"/>
    <col min="12713" max="12713" width="21.5546875" style="172" customWidth="1"/>
    <col min="12714" max="12714" width="18.88671875" style="172" customWidth="1"/>
    <col min="12715" max="12904" width="9.109375" style="172"/>
    <col min="12905" max="12905" width="7.5546875" style="172" bestFit="1" customWidth="1"/>
    <col min="12906" max="12906" width="21.109375" style="172" bestFit="1" customWidth="1"/>
    <col min="12907" max="12907" width="32.109375" style="172" customWidth="1"/>
    <col min="12908" max="12908" width="45" style="172" bestFit="1" customWidth="1"/>
    <col min="12909" max="12909" width="21.88671875" style="172" customWidth="1"/>
    <col min="12910" max="12910" width="25" style="172" customWidth="1"/>
    <col min="12911" max="12912" width="18.88671875" style="172" customWidth="1"/>
    <col min="12913" max="12913" width="12.88671875" style="172" customWidth="1"/>
    <col min="12914" max="12914" width="10.109375" style="172" customWidth="1"/>
    <col min="12915" max="12915" width="11.44140625" style="172" customWidth="1"/>
    <col min="12916" max="12916" width="12.109375" style="172" customWidth="1"/>
    <col min="12917" max="12917" width="15.88671875" style="172" bestFit="1" customWidth="1"/>
    <col min="12918" max="12919" width="9.109375" style="172" customWidth="1"/>
    <col min="12920" max="12929" width="8.88671875" style="172" bestFit="1" customWidth="1"/>
    <col min="12930" max="12941" width="9.109375" style="172" customWidth="1"/>
    <col min="12942" max="12942" width="8.88671875" style="172" bestFit="1" customWidth="1"/>
    <col min="12943" max="12950" width="10.88671875" style="172" customWidth="1"/>
    <col min="12951" max="12952" width="13.88671875" style="172" customWidth="1"/>
    <col min="12953" max="12953" width="14.109375" style="172" bestFit="1" customWidth="1"/>
    <col min="12954" max="12954" width="12.109375" style="172" bestFit="1" customWidth="1"/>
    <col min="12955" max="12956" width="13.109375" style="172" bestFit="1" customWidth="1"/>
    <col min="12957" max="12958" width="12.109375" style="172" bestFit="1" customWidth="1"/>
    <col min="12959" max="12960" width="13.109375" style="172" bestFit="1" customWidth="1"/>
    <col min="12961" max="12968" width="4.88671875" style="172" customWidth="1"/>
    <col min="12969" max="12969" width="21.5546875" style="172" customWidth="1"/>
    <col min="12970" max="12970" width="18.88671875" style="172" customWidth="1"/>
    <col min="12971" max="13160" width="9.109375" style="172"/>
    <col min="13161" max="13161" width="7.5546875" style="172" bestFit="1" customWidth="1"/>
    <col min="13162" max="13162" width="21.109375" style="172" bestFit="1" customWidth="1"/>
    <col min="13163" max="13163" width="32.109375" style="172" customWidth="1"/>
    <col min="13164" max="13164" width="45" style="172" bestFit="1" customWidth="1"/>
    <col min="13165" max="13165" width="21.88671875" style="172" customWidth="1"/>
    <col min="13166" max="13166" width="25" style="172" customWidth="1"/>
    <col min="13167" max="13168" width="18.88671875" style="172" customWidth="1"/>
    <col min="13169" max="13169" width="12.88671875" style="172" customWidth="1"/>
    <col min="13170" max="13170" width="10.109375" style="172" customWidth="1"/>
    <col min="13171" max="13171" width="11.44140625" style="172" customWidth="1"/>
    <col min="13172" max="13172" width="12.109375" style="172" customWidth="1"/>
    <col min="13173" max="13173" width="15.88671875" style="172" bestFit="1" customWidth="1"/>
    <col min="13174" max="13175" width="9.109375" style="172" customWidth="1"/>
    <col min="13176" max="13185" width="8.88671875" style="172" bestFit="1" customWidth="1"/>
    <col min="13186" max="13197" width="9.109375" style="172" customWidth="1"/>
    <col min="13198" max="13198" width="8.88671875" style="172" bestFit="1" customWidth="1"/>
    <col min="13199" max="13206" width="10.88671875" style="172" customWidth="1"/>
    <col min="13207" max="13208" width="13.88671875" style="172" customWidth="1"/>
    <col min="13209" max="13209" width="14.109375" style="172" bestFit="1" customWidth="1"/>
    <col min="13210" max="13210" width="12.109375" style="172" bestFit="1" customWidth="1"/>
    <col min="13211" max="13212" width="13.109375" style="172" bestFit="1" customWidth="1"/>
    <col min="13213" max="13214" width="12.109375" style="172" bestFit="1" customWidth="1"/>
    <col min="13215" max="13216" width="13.109375" style="172" bestFit="1" customWidth="1"/>
    <col min="13217" max="13224" width="4.88671875" style="172" customWidth="1"/>
    <col min="13225" max="13225" width="21.5546875" style="172" customWidth="1"/>
    <col min="13226" max="13226" width="18.88671875" style="172" customWidth="1"/>
    <col min="13227" max="13416" width="9.109375" style="172"/>
    <col min="13417" max="13417" width="7.5546875" style="172" bestFit="1" customWidth="1"/>
    <col min="13418" max="13418" width="21.109375" style="172" bestFit="1" customWidth="1"/>
    <col min="13419" max="13419" width="32.109375" style="172" customWidth="1"/>
    <col min="13420" max="13420" width="45" style="172" bestFit="1" customWidth="1"/>
    <col min="13421" max="13421" width="21.88671875" style="172" customWidth="1"/>
    <col min="13422" max="13422" width="25" style="172" customWidth="1"/>
    <col min="13423" max="13424" width="18.88671875" style="172" customWidth="1"/>
    <col min="13425" max="13425" width="12.88671875" style="172" customWidth="1"/>
    <col min="13426" max="13426" width="10.109375" style="172" customWidth="1"/>
    <col min="13427" max="13427" width="11.44140625" style="172" customWidth="1"/>
    <col min="13428" max="13428" width="12.109375" style="172" customWidth="1"/>
    <col min="13429" max="13429" width="15.88671875" style="172" bestFit="1" customWidth="1"/>
    <col min="13430" max="13431" width="9.109375" style="172" customWidth="1"/>
    <col min="13432" max="13441" width="8.88671875" style="172" bestFit="1" customWidth="1"/>
    <col min="13442" max="13453" width="9.109375" style="172" customWidth="1"/>
    <col min="13454" max="13454" width="8.88671875" style="172" bestFit="1" customWidth="1"/>
    <col min="13455" max="13462" width="10.88671875" style="172" customWidth="1"/>
    <col min="13463" max="13464" width="13.88671875" style="172" customWidth="1"/>
    <col min="13465" max="13465" width="14.109375" style="172" bestFit="1" customWidth="1"/>
    <col min="13466" max="13466" width="12.109375" style="172" bestFit="1" customWidth="1"/>
    <col min="13467" max="13468" width="13.109375" style="172" bestFit="1" customWidth="1"/>
    <col min="13469" max="13470" width="12.109375" style="172" bestFit="1" customWidth="1"/>
    <col min="13471" max="13472" width="13.109375" style="172" bestFit="1" customWidth="1"/>
    <col min="13473" max="13480" width="4.88671875" style="172" customWidth="1"/>
    <col min="13481" max="13481" width="21.5546875" style="172" customWidth="1"/>
    <col min="13482" max="13482" width="18.88671875" style="172" customWidth="1"/>
    <col min="13483" max="13672" width="9.109375" style="172"/>
    <col min="13673" max="13673" width="7.5546875" style="172" bestFit="1" customWidth="1"/>
    <col min="13674" max="13674" width="21.109375" style="172" bestFit="1" customWidth="1"/>
    <col min="13675" max="13675" width="32.109375" style="172" customWidth="1"/>
    <col min="13676" max="13676" width="45" style="172" bestFit="1" customWidth="1"/>
    <col min="13677" max="13677" width="21.88671875" style="172" customWidth="1"/>
    <col min="13678" max="13678" width="25" style="172" customWidth="1"/>
    <col min="13679" max="13680" width="18.88671875" style="172" customWidth="1"/>
    <col min="13681" max="13681" width="12.88671875" style="172" customWidth="1"/>
    <col min="13682" max="13682" width="10.109375" style="172" customWidth="1"/>
    <col min="13683" max="13683" width="11.44140625" style="172" customWidth="1"/>
    <col min="13684" max="13684" width="12.109375" style="172" customWidth="1"/>
    <col min="13685" max="13685" width="15.88671875" style="172" bestFit="1" customWidth="1"/>
    <col min="13686" max="13687" width="9.109375" style="172" customWidth="1"/>
    <col min="13688" max="13697" width="8.88671875" style="172" bestFit="1" customWidth="1"/>
    <col min="13698" max="13709" width="9.109375" style="172" customWidth="1"/>
    <col min="13710" max="13710" width="8.88671875" style="172" bestFit="1" customWidth="1"/>
    <col min="13711" max="13718" width="10.88671875" style="172" customWidth="1"/>
    <col min="13719" max="13720" width="13.88671875" style="172" customWidth="1"/>
    <col min="13721" max="13721" width="14.109375" style="172" bestFit="1" customWidth="1"/>
    <col min="13722" max="13722" width="12.109375" style="172" bestFit="1" customWidth="1"/>
    <col min="13723" max="13724" width="13.109375" style="172" bestFit="1" customWidth="1"/>
    <col min="13725" max="13726" width="12.109375" style="172" bestFit="1" customWidth="1"/>
    <col min="13727" max="13728" width="13.109375" style="172" bestFit="1" customWidth="1"/>
    <col min="13729" max="13736" width="4.88671875" style="172" customWidth="1"/>
    <col min="13737" max="13737" width="21.5546875" style="172" customWidth="1"/>
    <col min="13738" max="13738" width="18.88671875" style="172" customWidth="1"/>
    <col min="13739" max="13928" width="9.109375" style="172"/>
    <col min="13929" max="13929" width="7.5546875" style="172" bestFit="1" customWidth="1"/>
    <col min="13930" max="13930" width="21.109375" style="172" bestFit="1" customWidth="1"/>
    <col min="13931" max="13931" width="32.109375" style="172" customWidth="1"/>
    <col min="13932" max="13932" width="45" style="172" bestFit="1" customWidth="1"/>
    <col min="13933" max="13933" width="21.88671875" style="172" customWidth="1"/>
    <col min="13934" max="13934" width="25" style="172" customWidth="1"/>
    <col min="13935" max="13936" width="18.88671875" style="172" customWidth="1"/>
    <col min="13937" max="13937" width="12.88671875" style="172" customWidth="1"/>
    <col min="13938" max="13938" width="10.109375" style="172" customWidth="1"/>
    <col min="13939" max="13939" width="11.44140625" style="172" customWidth="1"/>
    <col min="13940" max="13940" width="12.109375" style="172" customWidth="1"/>
    <col min="13941" max="13941" width="15.88671875" style="172" bestFit="1" customWidth="1"/>
    <col min="13942" max="13943" width="9.109375" style="172" customWidth="1"/>
    <col min="13944" max="13953" width="8.88671875" style="172" bestFit="1" customWidth="1"/>
    <col min="13954" max="13965" width="9.109375" style="172" customWidth="1"/>
    <col min="13966" max="13966" width="8.88671875" style="172" bestFit="1" customWidth="1"/>
    <col min="13967" max="13974" width="10.88671875" style="172" customWidth="1"/>
    <col min="13975" max="13976" width="13.88671875" style="172" customWidth="1"/>
    <col min="13977" max="13977" width="14.109375" style="172" bestFit="1" customWidth="1"/>
    <col min="13978" max="13978" width="12.109375" style="172" bestFit="1" customWidth="1"/>
    <col min="13979" max="13980" width="13.109375" style="172" bestFit="1" customWidth="1"/>
    <col min="13981" max="13982" width="12.109375" style="172" bestFit="1" customWidth="1"/>
    <col min="13983" max="13984" width="13.109375" style="172" bestFit="1" customWidth="1"/>
    <col min="13985" max="13992" width="4.88671875" style="172" customWidth="1"/>
    <col min="13993" max="13993" width="21.5546875" style="172" customWidth="1"/>
    <col min="13994" max="13994" width="18.88671875" style="172" customWidth="1"/>
    <col min="13995" max="14184" width="9.109375" style="172"/>
    <col min="14185" max="14185" width="7.5546875" style="172" bestFit="1" customWidth="1"/>
    <col min="14186" max="14186" width="21.109375" style="172" bestFit="1" customWidth="1"/>
    <col min="14187" max="14187" width="32.109375" style="172" customWidth="1"/>
    <col min="14188" max="14188" width="45" style="172" bestFit="1" customWidth="1"/>
    <col min="14189" max="14189" width="21.88671875" style="172" customWidth="1"/>
    <col min="14190" max="14190" width="25" style="172" customWidth="1"/>
    <col min="14191" max="14192" width="18.88671875" style="172" customWidth="1"/>
    <col min="14193" max="14193" width="12.88671875" style="172" customWidth="1"/>
    <col min="14194" max="14194" width="10.109375" style="172" customWidth="1"/>
    <col min="14195" max="14195" width="11.44140625" style="172" customWidth="1"/>
    <col min="14196" max="14196" width="12.109375" style="172" customWidth="1"/>
    <col min="14197" max="14197" width="15.88671875" style="172" bestFit="1" customWidth="1"/>
    <col min="14198" max="14199" width="9.109375" style="172" customWidth="1"/>
    <col min="14200" max="14209" width="8.88671875" style="172" bestFit="1" customWidth="1"/>
    <col min="14210" max="14221" width="9.109375" style="172" customWidth="1"/>
    <col min="14222" max="14222" width="8.88671875" style="172" bestFit="1" customWidth="1"/>
    <col min="14223" max="14230" width="10.88671875" style="172" customWidth="1"/>
    <col min="14231" max="14232" width="13.88671875" style="172" customWidth="1"/>
    <col min="14233" max="14233" width="14.109375" style="172" bestFit="1" customWidth="1"/>
    <col min="14234" max="14234" width="12.109375" style="172" bestFit="1" customWidth="1"/>
    <col min="14235" max="14236" width="13.109375" style="172" bestFit="1" customWidth="1"/>
    <col min="14237" max="14238" width="12.109375" style="172" bestFit="1" customWidth="1"/>
    <col min="14239" max="14240" width="13.109375" style="172" bestFit="1" customWidth="1"/>
    <col min="14241" max="14248" width="4.88671875" style="172" customWidth="1"/>
    <col min="14249" max="14249" width="21.5546875" style="172" customWidth="1"/>
    <col min="14250" max="14250" width="18.88671875" style="172" customWidth="1"/>
    <col min="14251" max="14440" width="9.109375" style="172"/>
    <col min="14441" max="14441" width="7.5546875" style="172" bestFit="1" customWidth="1"/>
    <col min="14442" max="14442" width="21.109375" style="172" bestFit="1" customWidth="1"/>
    <col min="14443" max="14443" width="32.109375" style="172" customWidth="1"/>
    <col min="14444" max="14444" width="45" style="172" bestFit="1" customWidth="1"/>
    <col min="14445" max="14445" width="21.88671875" style="172" customWidth="1"/>
    <col min="14446" max="14446" width="25" style="172" customWidth="1"/>
    <col min="14447" max="14448" width="18.88671875" style="172" customWidth="1"/>
    <col min="14449" max="14449" width="12.88671875" style="172" customWidth="1"/>
    <col min="14450" max="14450" width="10.109375" style="172" customWidth="1"/>
    <col min="14451" max="14451" width="11.44140625" style="172" customWidth="1"/>
    <col min="14452" max="14452" width="12.109375" style="172" customWidth="1"/>
    <col min="14453" max="14453" width="15.88671875" style="172" bestFit="1" customWidth="1"/>
    <col min="14454" max="14455" width="9.109375" style="172" customWidth="1"/>
    <col min="14456" max="14465" width="8.88671875" style="172" bestFit="1" customWidth="1"/>
    <col min="14466" max="14477" width="9.109375" style="172" customWidth="1"/>
    <col min="14478" max="14478" width="8.88671875" style="172" bestFit="1" customWidth="1"/>
    <col min="14479" max="14486" width="10.88671875" style="172" customWidth="1"/>
    <col min="14487" max="14488" width="13.88671875" style="172" customWidth="1"/>
    <col min="14489" max="14489" width="14.109375" style="172" bestFit="1" customWidth="1"/>
    <col min="14490" max="14490" width="12.109375" style="172" bestFit="1" customWidth="1"/>
    <col min="14491" max="14492" width="13.109375" style="172" bestFit="1" customWidth="1"/>
    <col min="14493" max="14494" width="12.109375" style="172" bestFit="1" customWidth="1"/>
    <col min="14495" max="14496" width="13.109375" style="172" bestFit="1" customWidth="1"/>
    <col min="14497" max="14504" width="4.88671875" style="172" customWidth="1"/>
    <col min="14505" max="14505" width="21.5546875" style="172" customWidth="1"/>
    <col min="14506" max="14506" width="18.88671875" style="172" customWidth="1"/>
    <col min="14507" max="14696" width="9.109375" style="172"/>
    <col min="14697" max="14697" width="7.5546875" style="172" bestFit="1" customWidth="1"/>
    <col min="14698" max="14698" width="21.109375" style="172" bestFit="1" customWidth="1"/>
    <col min="14699" max="14699" width="32.109375" style="172" customWidth="1"/>
    <col min="14700" max="14700" width="45" style="172" bestFit="1" customWidth="1"/>
    <col min="14701" max="14701" width="21.88671875" style="172" customWidth="1"/>
    <col min="14702" max="14702" width="25" style="172" customWidth="1"/>
    <col min="14703" max="14704" width="18.88671875" style="172" customWidth="1"/>
    <col min="14705" max="14705" width="12.88671875" style="172" customWidth="1"/>
    <col min="14706" max="14706" width="10.109375" style="172" customWidth="1"/>
    <col min="14707" max="14707" width="11.44140625" style="172" customWidth="1"/>
    <col min="14708" max="14708" width="12.109375" style="172" customWidth="1"/>
    <col min="14709" max="14709" width="15.88671875" style="172" bestFit="1" customWidth="1"/>
    <col min="14710" max="14711" width="9.109375" style="172" customWidth="1"/>
    <col min="14712" max="14721" width="8.88671875" style="172" bestFit="1" customWidth="1"/>
    <col min="14722" max="14733" width="9.109375" style="172" customWidth="1"/>
    <col min="14734" max="14734" width="8.88671875" style="172" bestFit="1" customWidth="1"/>
    <col min="14735" max="14742" width="10.88671875" style="172" customWidth="1"/>
    <col min="14743" max="14744" width="13.88671875" style="172" customWidth="1"/>
    <col min="14745" max="14745" width="14.109375" style="172" bestFit="1" customWidth="1"/>
    <col min="14746" max="14746" width="12.109375" style="172" bestFit="1" customWidth="1"/>
    <col min="14747" max="14748" width="13.109375" style="172" bestFit="1" customWidth="1"/>
    <col min="14749" max="14750" width="12.109375" style="172" bestFit="1" customWidth="1"/>
    <col min="14751" max="14752" width="13.109375" style="172" bestFit="1" customWidth="1"/>
    <col min="14753" max="14760" width="4.88671875" style="172" customWidth="1"/>
    <col min="14761" max="14761" width="21.5546875" style="172" customWidth="1"/>
    <col min="14762" max="14762" width="18.88671875" style="172" customWidth="1"/>
    <col min="14763" max="14952" width="9.109375" style="172"/>
    <col min="14953" max="14953" width="7.5546875" style="172" bestFit="1" customWidth="1"/>
    <col min="14954" max="14954" width="21.109375" style="172" bestFit="1" customWidth="1"/>
    <col min="14955" max="14955" width="32.109375" style="172" customWidth="1"/>
    <col min="14956" max="14956" width="45" style="172" bestFit="1" customWidth="1"/>
    <col min="14957" max="14957" width="21.88671875" style="172" customWidth="1"/>
    <col min="14958" max="14958" width="25" style="172" customWidth="1"/>
    <col min="14959" max="14960" width="18.88671875" style="172" customWidth="1"/>
    <col min="14961" max="14961" width="12.88671875" style="172" customWidth="1"/>
    <col min="14962" max="14962" width="10.109375" style="172" customWidth="1"/>
    <col min="14963" max="14963" width="11.44140625" style="172" customWidth="1"/>
    <col min="14964" max="14964" width="12.109375" style="172" customWidth="1"/>
    <col min="14965" max="14965" width="15.88671875" style="172" bestFit="1" customWidth="1"/>
    <col min="14966" max="14967" width="9.109375" style="172" customWidth="1"/>
    <col min="14968" max="14977" width="8.88671875" style="172" bestFit="1" customWidth="1"/>
    <col min="14978" max="14989" width="9.109375" style="172" customWidth="1"/>
    <col min="14990" max="14990" width="8.88671875" style="172" bestFit="1" customWidth="1"/>
    <col min="14991" max="14998" width="10.88671875" style="172" customWidth="1"/>
    <col min="14999" max="15000" width="13.88671875" style="172" customWidth="1"/>
    <col min="15001" max="15001" width="14.109375" style="172" bestFit="1" customWidth="1"/>
    <col min="15002" max="15002" width="12.109375" style="172" bestFit="1" customWidth="1"/>
    <col min="15003" max="15004" width="13.109375" style="172" bestFit="1" customWidth="1"/>
    <col min="15005" max="15006" width="12.109375" style="172" bestFit="1" customWidth="1"/>
    <col min="15007" max="15008" width="13.109375" style="172" bestFit="1" customWidth="1"/>
    <col min="15009" max="15016" width="4.88671875" style="172" customWidth="1"/>
    <col min="15017" max="15017" width="21.5546875" style="172" customWidth="1"/>
    <col min="15018" max="15018" width="18.88671875" style="172" customWidth="1"/>
    <col min="15019" max="15208" width="9.109375" style="172"/>
    <col min="15209" max="15209" width="7.5546875" style="172" bestFit="1" customWidth="1"/>
    <col min="15210" max="15210" width="21.109375" style="172" bestFit="1" customWidth="1"/>
    <col min="15211" max="15211" width="32.109375" style="172" customWidth="1"/>
    <col min="15212" max="15212" width="45" style="172" bestFit="1" customWidth="1"/>
    <col min="15213" max="15213" width="21.88671875" style="172" customWidth="1"/>
    <col min="15214" max="15214" width="25" style="172" customWidth="1"/>
    <col min="15215" max="15216" width="18.88671875" style="172" customWidth="1"/>
    <col min="15217" max="15217" width="12.88671875" style="172" customWidth="1"/>
    <col min="15218" max="15218" width="10.109375" style="172" customWidth="1"/>
    <col min="15219" max="15219" width="11.44140625" style="172" customWidth="1"/>
    <col min="15220" max="15220" width="12.109375" style="172" customWidth="1"/>
    <col min="15221" max="15221" width="15.88671875" style="172" bestFit="1" customWidth="1"/>
    <col min="15222" max="15223" width="9.109375" style="172" customWidth="1"/>
    <col min="15224" max="15233" width="8.88671875" style="172" bestFit="1" customWidth="1"/>
    <col min="15234" max="15245" width="9.109375" style="172" customWidth="1"/>
    <col min="15246" max="15246" width="8.88671875" style="172" bestFit="1" customWidth="1"/>
    <col min="15247" max="15254" width="10.88671875" style="172" customWidth="1"/>
    <col min="15255" max="15256" width="13.88671875" style="172" customWidth="1"/>
    <col min="15257" max="15257" width="14.109375" style="172" bestFit="1" customWidth="1"/>
    <col min="15258" max="15258" width="12.109375" style="172" bestFit="1" customWidth="1"/>
    <col min="15259" max="15260" width="13.109375" style="172" bestFit="1" customWidth="1"/>
    <col min="15261" max="15262" width="12.109375" style="172" bestFit="1" customWidth="1"/>
    <col min="15263" max="15264" width="13.109375" style="172" bestFit="1" customWidth="1"/>
    <col min="15265" max="15272" width="4.88671875" style="172" customWidth="1"/>
    <col min="15273" max="15273" width="21.5546875" style="172" customWidth="1"/>
    <col min="15274" max="15274" width="18.88671875" style="172" customWidth="1"/>
    <col min="15275" max="15464" width="9.109375" style="172"/>
    <col min="15465" max="15465" width="7.5546875" style="172" bestFit="1" customWidth="1"/>
    <col min="15466" max="15466" width="21.109375" style="172" bestFit="1" customWidth="1"/>
    <col min="15467" max="15467" width="32.109375" style="172" customWidth="1"/>
    <col min="15468" max="15468" width="45" style="172" bestFit="1" customWidth="1"/>
    <col min="15469" max="15469" width="21.88671875" style="172" customWidth="1"/>
    <col min="15470" max="15470" width="25" style="172" customWidth="1"/>
    <col min="15471" max="15472" width="18.88671875" style="172" customWidth="1"/>
    <col min="15473" max="15473" width="12.88671875" style="172" customWidth="1"/>
    <col min="15474" max="15474" width="10.109375" style="172" customWidth="1"/>
    <col min="15475" max="15475" width="11.44140625" style="172" customWidth="1"/>
    <col min="15476" max="15476" width="12.109375" style="172" customWidth="1"/>
    <col min="15477" max="15477" width="15.88671875" style="172" bestFit="1" customWidth="1"/>
    <col min="15478" max="15479" width="9.109375" style="172" customWidth="1"/>
    <col min="15480" max="15489" width="8.88671875" style="172" bestFit="1" customWidth="1"/>
    <col min="15490" max="15501" width="9.109375" style="172" customWidth="1"/>
    <col min="15502" max="15502" width="8.88671875" style="172" bestFit="1" customWidth="1"/>
    <col min="15503" max="15510" width="10.88671875" style="172" customWidth="1"/>
    <col min="15511" max="15512" width="13.88671875" style="172" customWidth="1"/>
    <col min="15513" max="15513" width="14.109375" style="172" bestFit="1" customWidth="1"/>
    <col min="15514" max="15514" width="12.109375" style="172" bestFit="1" customWidth="1"/>
    <col min="15515" max="15516" width="13.109375" style="172" bestFit="1" customWidth="1"/>
    <col min="15517" max="15518" width="12.109375" style="172" bestFit="1" customWidth="1"/>
    <col min="15519" max="15520" width="13.109375" style="172" bestFit="1" customWidth="1"/>
    <col min="15521" max="15528" width="4.88671875" style="172" customWidth="1"/>
    <col min="15529" max="15529" width="21.5546875" style="172" customWidth="1"/>
    <col min="15530" max="15530" width="18.88671875" style="172" customWidth="1"/>
    <col min="15531" max="15720" width="9.109375" style="172"/>
    <col min="15721" max="15721" width="7.5546875" style="172" bestFit="1" customWidth="1"/>
    <col min="15722" max="15722" width="21.109375" style="172" bestFit="1" customWidth="1"/>
    <col min="15723" max="15723" width="32.109375" style="172" customWidth="1"/>
    <col min="15724" max="15724" width="45" style="172" bestFit="1" customWidth="1"/>
    <col min="15725" max="15725" width="21.88671875" style="172" customWidth="1"/>
    <col min="15726" max="15726" width="25" style="172" customWidth="1"/>
    <col min="15727" max="15728" width="18.88671875" style="172" customWidth="1"/>
    <col min="15729" max="15729" width="12.88671875" style="172" customWidth="1"/>
    <col min="15730" max="15730" width="10.109375" style="172" customWidth="1"/>
    <col min="15731" max="15731" width="11.44140625" style="172" customWidth="1"/>
    <col min="15732" max="15732" width="12.109375" style="172" customWidth="1"/>
    <col min="15733" max="15733" width="15.88671875" style="172" bestFit="1" customWidth="1"/>
    <col min="15734" max="15735" width="9.109375" style="172" customWidth="1"/>
    <col min="15736" max="15745" width="8.88671875" style="172" bestFit="1" customWidth="1"/>
    <col min="15746" max="15757" width="9.109375" style="172" customWidth="1"/>
    <col min="15758" max="15758" width="8.88671875" style="172" bestFit="1" customWidth="1"/>
    <col min="15759" max="15766" width="10.88671875" style="172" customWidth="1"/>
    <col min="15767" max="15768" width="13.88671875" style="172" customWidth="1"/>
    <col min="15769" max="15769" width="14.109375" style="172" bestFit="1" customWidth="1"/>
    <col min="15770" max="15770" width="12.109375" style="172" bestFit="1" customWidth="1"/>
    <col min="15771" max="15772" width="13.109375" style="172" bestFit="1" customWidth="1"/>
    <col min="15773" max="15774" width="12.109375" style="172" bestFit="1" customWidth="1"/>
    <col min="15775" max="15776" width="13.109375" style="172" bestFit="1" customWidth="1"/>
    <col min="15777" max="15784" width="4.88671875" style="172" customWidth="1"/>
    <col min="15785" max="15785" width="21.5546875" style="172" customWidth="1"/>
    <col min="15786" max="15786" width="18.88671875" style="172" customWidth="1"/>
    <col min="15787" max="15976" width="9.109375" style="172"/>
    <col min="15977" max="15977" width="7.5546875" style="172" bestFit="1" customWidth="1"/>
    <col min="15978" max="15978" width="21.109375" style="172" bestFit="1" customWidth="1"/>
    <col min="15979" max="15979" width="32.109375" style="172" customWidth="1"/>
    <col min="15980" max="15980" width="45" style="172" bestFit="1" customWidth="1"/>
    <col min="15981" max="15981" width="21.88671875" style="172" customWidth="1"/>
    <col min="15982" max="15982" width="25" style="172" customWidth="1"/>
    <col min="15983" max="15984" width="18.88671875" style="172" customWidth="1"/>
    <col min="15985" max="15985" width="12.88671875" style="172" customWidth="1"/>
    <col min="15986" max="15986" width="10.109375" style="172" customWidth="1"/>
    <col min="15987" max="15987" width="11.44140625" style="172" customWidth="1"/>
    <col min="15988" max="15988" width="12.109375" style="172" customWidth="1"/>
    <col min="15989" max="15989" width="15.88671875" style="172" bestFit="1" customWidth="1"/>
    <col min="15990" max="15991" width="9.109375" style="172" customWidth="1"/>
    <col min="15992" max="16001" width="8.88671875" style="172" bestFit="1" customWidth="1"/>
    <col min="16002" max="16013" width="9.109375" style="172" customWidth="1"/>
    <col min="16014" max="16014" width="8.88671875" style="172" bestFit="1" customWidth="1"/>
    <col min="16015" max="16022" width="10.88671875" style="172" customWidth="1"/>
    <col min="16023" max="16024" width="13.88671875" style="172" customWidth="1"/>
    <col min="16025" max="16025" width="14.109375" style="172" bestFit="1" customWidth="1"/>
    <col min="16026" max="16026" width="12.109375" style="172" bestFit="1" customWidth="1"/>
    <col min="16027" max="16028" width="13.109375" style="172" bestFit="1" customWidth="1"/>
    <col min="16029" max="16030" width="12.109375" style="172" bestFit="1" customWidth="1"/>
    <col min="16031" max="16032" width="13.109375" style="172" bestFit="1" customWidth="1"/>
    <col min="16033" max="16040" width="4.88671875" style="172" customWidth="1"/>
    <col min="16041" max="16041" width="21.5546875" style="172" customWidth="1"/>
    <col min="16042" max="16042" width="18.88671875" style="172" customWidth="1"/>
    <col min="16043" max="16245" width="9.109375" style="172"/>
    <col min="16246" max="16268" width="9.109375" style="172" customWidth="1"/>
    <col min="16269" max="16384" width="9.109375" style="172"/>
  </cols>
  <sheetData>
    <row r="1" spans="1:35" ht="15.6" x14ac:dyDescent="0.3">
      <c r="A1" s="224" t="s">
        <v>151</v>
      </c>
      <c r="B1" s="225"/>
      <c r="C1" s="225"/>
      <c r="D1" s="225"/>
      <c r="E1" s="225"/>
      <c r="F1" s="170"/>
    </row>
    <row r="3" spans="1:35" x14ac:dyDescent="0.3">
      <c r="A3" s="226" t="s">
        <v>0</v>
      </c>
      <c r="B3" s="227"/>
      <c r="C3" s="227"/>
      <c r="D3" s="228"/>
      <c r="E3" s="232" t="s">
        <v>1</v>
      </c>
      <c r="F3" s="233"/>
      <c r="G3" s="233"/>
      <c r="H3" s="233"/>
      <c r="I3" s="233"/>
      <c r="J3" s="233"/>
      <c r="K3" s="233"/>
      <c r="L3" s="233"/>
      <c r="M3" s="233"/>
      <c r="N3" s="233"/>
      <c r="O3" s="234"/>
      <c r="P3" s="238" t="s">
        <v>158</v>
      </c>
      <c r="Q3" s="238"/>
      <c r="R3" s="238"/>
      <c r="S3" s="238"/>
      <c r="T3" s="238"/>
      <c r="U3" s="238"/>
      <c r="V3" s="238"/>
      <c r="W3" s="238"/>
      <c r="X3" s="238"/>
      <c r="Y3" s="238"/>
      <c r="Z3" s="238"/>
      <c r="AA3" s="238"/>
      <c r="AB3" s="220" t="s">
        <v>171</v>
      </c>
      <c r="AC3" s="221"/>
      <c r="AD3" s="221"/>
      <c r="AE3" s="222"/>
      <c r="AF3" s="223" t="s">
        <v>118</v>
      </c>
      <c r="AG3" s="223"/>
      <c r="AH3" s="223"/>
      <c r="AI3" s="223"/>
    </row>
    <row r="4" spans="1:35" x14ac:dyDescent="0.3">
      <c r="A4" s="229"/>
      <c r="B4" s="230"/>
      <c r="C4" s="230"/>
      <c r="D4" s="231"/>
      <c r="E4" s="235"/>
      <c r="F4" s="236"/>
      <c r="G4" s="236"/>
      <c r="H4" s="236"/>
      <c r="I4" s="236"/>
      <c r="J4" s="236"/>
      <c r="K4" s="236"/>
      <c r="L4" s="236"/>
      <c r="M4" s="236"/>
      <c r="N4" s="236"/>
      <c r="O4" s="237"/>
      <c r="P4" s="238"/>
      <c r="Q4" s="238"/>
      <c r="R4" s="238"/>
      <c r="S4" s="238"/>
      <c r="T4" s="238"/>
      <c r="U4" s="238"/>
      <c r="V4" s="238"/>
      <c r="W4" s="238"/>
      <c r="X4" s="238"/>
      <c r="Y4" s="238"/>
      <c r="Z4" s="238"/>
      <c r="AA4" s="238"/>
      <c r="AB4" s="174" t="s">
        <v>2</v>
      </c>
      <c r="AC4" s="174" t="s">
        <v>3</v>
      </c>
      <c r="AD4" s="174" t="s">
        <v>4</v>
      </c>
      <c r="AE4" s="174" t="s">
        <v>5</v>
      </c>
      <c r="AF4" s="175" t="s">
        <v>2</v>
      </c>
      <c r="AG4" s="175" t="s">
        <v>3</v>
      </c>
      <c r="AH4" s="175" t="s">
        <v>4</v>
      </c>
      <c r="AI4" s="175" t="s">
        <v>5</v>
      </c>
    </row>
    <row r="5" spans="1:35" s="186" customFormat="1" ht="154.19999999999999" x14ac:dyDescent="0.3">
      <c r="A5" s="176" t="s">
        <v>44</v>
      </c>
      <c r="B5" s="177" t="s">
        <v>193</v>
      </c>
      <c r="C5" s="177" t="s">
        <v>123</v>
      </c>
      <c r="D5" s="177" t="s">
        <v>124</v>
      </c>
      <c r="E5" s="178" t="s">
        <v>116</v>
      </c>
      <c r="F5" s="178" t="s">
        <v>89</v>
      </c>
      <c r="G5" s="178" t="s">
        <v>88</v>
      </c>
      <c r="H5" s="179" t="s">
        <v>138</v>
      </c>
      <c r="I5" s="180" t="s">
        <v>101</v>
      </c>
      <c r="J5" s="181" t="s">
        <v>102</v>
      </c>
      <c r="K5" s="181" t="s">
        <v>134</v>
      </c>
      <c r="L5" s="181" t="s">
        <v>112</v>
      </c>
      <c r="M5" s="182" t="s">
        <v>15</v>
      </c>
      <c r="N5" s="178" t="s">
        <v>114</v>
      </c>
      <c r="O5" s="178" t="s">
        <v>113</v>
      </c>
      <c r="P5" s="183" t="s">
        <v>159</v>
      </c>
      <c r="Q5" s="183" t="s">
        <v>160</v>
      </c>
      <c r="R5" s="183" t="s">
        <v>161</v>
      </c>
      <c r="S5" s="183" t="s">
        <v>162</v>
      </c>
      <c r="T5" s="183" t="s">
        <v>163</v>
      </c>
      <c r="U5" s="183" t="s">
        <v>164</v>
      </c>
      <c r="V5" s="183" t="s">
        <v>165</v>
      </c>
      <c r="W5" s="183" t="s">
        <v>166</v>
      </c>
      <c r="X5" s="183" t="s">
        <v>167</v>
      </c>
      <c r="Y5" s="183" t="s">
        <v>168</v>
      </c>
      <c r="Z5" s="183" t="s">
        <v>169</v>
      </c>
      <c r="AA5" s="183" t="s">
        <v>170</v>
      </c>
      <c r="AB5" s="184" t="s">
        <v>172</v>
      </c>
      <c r="AC5" s="184" t="s">
        <v>173</v>
      </c>
      <c r="AD5" s="184" t="s">
        <v>174</v>
      </c>
      <c r="AE5" s="184" t="s">
        <v>175</v>
      </c>
      <c r="AF5" s="185" t="s">
        <v>176</v>
      </c>
      <c r="AG5" s="185" t="s">
        <v>177</v>
      </c>
      <c r="AH5" s="185" t="s">
        <v>178</v>
      </c>
      <c r="AI5" s="185" t="s">
        <v>179</v>
      </c>
    </row>
    <row r="6" spans="1:35" s="189" customFormat="1" x14ac:dyDescent="0.3">
      <c r="A6" s="187">
        <v>1</v>
      </c>
      <c r="B6" s="188">
        <v>2</v>
      </c>
      <c r="C6" s="188">
        <v>3</v>
      </c>
      <c r="D6" s="188">
        <v>4</v>
      </c>
      <c r="E6" s="188">
        <v>5</v>
      </c>
      <c r="F6" s="188">
        <v>6</v>
      </c>
      <c r="G6" s="188">
        <v>7</v>
      </c>
      <c r="H6" s="188">
        <v>8</v>
      </c>
      <c r="I6" s="188">
        <v>9</v>
      </c>
      <c r="J6" s="188">
        <v>10</v>
      </c>
      <c r="K6" s="188">
        <v>11</v>
      </c>
      <c r="L6" s="188">
        <v>12</v>
      </c>
      <c r="M6" s="188">
        <v>13</v>
      </c>
      <c r="N6" s="188">
        <v>14</v>
      </c>
      <c r="O6" s="188">
        <v>15</v>
      </c>
      <c r="P6" s="188">
        <v>16</v>
      </c>
      <c r="Q6" s="188">
        <v>17</v>
      </c>
      <c r="R6" s="188">
        <v>18</v>
      </c>
      <c r="S6" s="188">
        <v>19</v>
      </c>
      <c r="T6" s="188">
        <v>20</v>
      </c>
      <c r="U6" s="188">
        <v>21</v>
      </c>
      <c r="V6" s="188">
        <v>22</v>
      </c>
      <c r="W6" s="188">
        <v>23</v>
      </c>
      <c r="X6" s="188">
        <v>24</v>
      </c>
      <c r="Y6" s="188">
        <v>25</v>
      </c>
      <c r="Z6" s="188">
        <v>26</v>
      </c>
      <c r="AA6" s="188">
        <v>27</v>
      </c>
      <c r="AB6" s="188">
        <v>28</v>
      </c>
      <c r="AC6" s="188">
        <v>29</v>
      </c>
      <c r="AD6" s="188">
        <v>30</v>
      </c>
      <c r="AE6" s="188">
        <v>31</v>
      </c>
      <c r="AF6" s="188">
        <v>32</v>
      </c>
      <c r="AG6" s="188">
        <v>33</v>
      </c>
      <c r="AH6" s="188">
        <v>34</v>
      </c>
      <c r="AI6" s="188">
        <v>35</v>
      </c>
    </row>
    <row r="7" spans="1:35" ht="26.4" x14ac:dyDescent="0.3">
      <c r="A7" s="190">
        <v>1</v>
      </c>
      <c r="B7" s="191"/>
      <c r="C7" s="191"/>
      <c r="D7" s="191"/>
      <c r="E7" s="25"/>
      <c r="F7" s="16"/>
      <c r="G7" s="25"/>
      <c r="H7" s="23" t="str">
        <f>IF(I7="","",VLOOKUP(I7,'Cost group'!$B$2:$C$34,2,0))</f>
        <v>01.0 Human Resources (HR)</v>
      </c>
      <c r="I7" s="24" t="s">
        <v>53</v>
      </c>
      <c r="J7" s="202"/>
      <c r="K7" s="13">
        <f>SUM(P7:AA7)</f>
        <v>0</v>
      </c>
      <c r="L7" s="14"/>
      <c r="M7" s="15"/>
      <c r="N7" s="16">
        <f t="shared" ref="N7:N19" si="0">L7*M7</f>
        <v>0</v>
      </c>
      <c r="O7" s="17">
        <f>N7*K7</f>
        <v>0</v>
      </c>
      <c r="P7" s="21"/>
      <c r="Q7" s="21"/>
      <c r="R7" s="21"/>
      <c r="S7" s="21"/>
      <c r="T7" s="21"/>
      <c r="U7" s="21"/>
      <c r="V7" s="21"/>
      <c r="W7" s="21"/>
      <c r="X7" s="21"/>
      <c r="Y7" s="21"/>
      <c r="Z7" s="21"/>
      <c r="AA7" s="21"/>
      <c r="AB7" s="19" t="str">
        <f>IF(AF7="","",$N7*AF7)</f>
        <v/>
      </c>
      <c r="AC7" s="19" t="str">
        <f>IF(AG7="","",$N7*AG7)</f>
        <v/>
      </c>
      <c r="AD7" s="19" t="str">
        <f>IF(AH7="","",$N7*AH7)</f>
        <v/>
      </c>
      <c r="AE7" s="19" t="str">
        <f>IF(AI7="","",$N7*AI7)</f>
        <v/>
      </c>
      <c r="AF7" s="20" t="str">
        <f>IF(P7+Q7+R7=0,"",P7+Q7+R7)</f>
        <v/>
      </c>
      <c r="AG7" s="20" t="str">
        <f>IF(S7+T7+U7=0,"",S7+T7+U7)</f>
        <v/>
      </c>
      <c r="AH7" s="20" t="str">
        <f>IF(V7+W7+X7=0,"",V7+W7+X7)</f>
        <v/>
      </c>
      <c r="AI7" s="20" t="str">
        <f>IF(Y7+Z7+AA7=0,"",Y7+Z7+AA7)</f>
        <v/>
      </c>
    </row>
    <row r="8" spans="1:35" x14ac:dyDescent="0.3">
      <c r="A8" s="190">
        <f>A7+1</f>
        <v>2</v>
      </c>
      <c r="B8" s="191"/>
      <c r="C8" s="191"/>
      <c r="D8" s="191"/>
      <c r="E8" s="25"/>
      <c r="F8" s="16"/>
      <c r="G8" s="25"/>
      <c r="H8" s="23" t="str">
        <f>IF(I8="","",VLOOKUP(I8,'Cost group'!$B$2:$C$34,2,0))</f>
        <v/>
      </c>
      <c r="I8" s="24"/>
      <c r="J8" s="202"/>
      <c r="K8" s="13">
        <f t="shared" ref="K8:K71" si="1">SUM(P8:AA8)</f>
        <v>0</v>
      </c>
      <c r="L8" s="14"/>
      <c r="M8" s="15"/>
      <c r="N8" s="16">
        <f t="shared" si="0"/>
        <v>0</v>
      </c>
      <c r="O8" s="17">
        <f t="shared" ref="O8:O71" si="2">N8*K8</f>
        <v>0</v>
      </c>
      <c r="P8" s="21"/>
      <c r="Q8" s="21"/>
      <c r="R8" s="21"/>
      <c r="S8" s="21"/>
      <c r="T8" s="21"/>
      <c r="U8" s="21"/>
      <c r="V8" s="21"/>
      <c r="W8" s="21"/>
      <c r="X8" s="21"/>
      <c r="Y8" s="21"/>
      <c r="Z8" s="21"/>
      <c r="AA8" s="21"/>
      <c r="AB8" s="19" t="str">
        <f t="shared" ref="AB8:AB71" si="3">IF(AF8="","",$N8*AF8)</f>
        <v/>
      </c>
      <c r="AC8" s="19" t="str">
        <f t="shared" ref="AC8:AC71" si="4">IF(AG8="","",$N8*AG8)</f>
        <v/>
      </c>
      <c r="AD8" s="19" t="str">
        <f t="shared" ref="AD8:AD71" si="5">IF(AH8="","",$N8*AH8)</f>
        <v/>
      </c>
      <c r="AE8" s="19" t="str">
        <f t="shared" ref="AE8:AE71" si="6">IF(AI8="","",$N8*AI8)</f>
        <v/>
      </c>
      <c r="AF8" s="20" t="str">
        <f t="shared" ref="AF8:AF71" si="7">IF(P8+Q8+R8=0,"",P8+Q8+R8)</f>
        <v/>
      </c>
      <c r="AG8" s="20" t="str">
        <f t="shared" ref="AG8:AG71" si="8">IF(S8+T8+U8=0,"",S8+T8+U8)</f>
        <v/>
      </c>
      <c r="AH8" s="20" t="str">
        <f t="shared" ref="AH8:AH71" si="9">IF(V8+W8+X8=0,"",V8+W8+X8)</f>
        <v/>
      </c>
      <c r="AI8" s="20" t="str">
        <f t="shared" ref="AI8:AI71" si="10">IF(Y8+Z8+AA8=0,"",Y8+Z8+AA8)</f>
        <v/>
      </c>
    </row>
    <row r="9" spans="1:35" x14ac:dyDescent="0.3">
      <c r="A9" s="190">
        <f t="shared" ref="A9:A72" si="11">A8+1</f>
        <v>3</v>
      </c>
      <c r="B9" s="191"/>
      <c r="C9" s="191"/>
      <c r="D9" s="191"/>
      <c r="E9" s="25"/>
      <c r="F9" s="16"/>
      <c r="G9" s="25"/>
      <c r="H9" s="23" t="str">
        <f>IF(I9="","",VLOOKUP(I9,'Cost group'!$B$2:$C$34,2,0))</f>
        <v/>
      </c>
      <c r="I9" s="24"/>
      <c r="J9" s="202"/>
      <c r="K9" s="13">
        <f t="shared" si="1"/>
        <v>0</v>
      </c>
      <c r="L9" s="14"/>
      <c r="M9" s="15"/>
      <c r="N9" s="16">
        <f t="shared" si="0"/>
        <v>0</v>
      </c>
      <c r="O9" s="17">
        <f t="shared" si="2"/>
        <v>0</v>
      </c>
      <c r="P9" s="21"/>
      <c r="Q9" s="21"/>
      <c r="R9" s="21"/>
      <c r="S9" s="21"/>
      <c r="T9" s="21"/>
      <c r="U9" s="21"/>
      <c r="V9" s="21"/>
      <c r="W9" s="21"/>
      <c r="X9" s="21"/>
      <c r="Y9" s="21"/>
      <c r="Z9" s="21"/>
      <c r="AA9" s="21"/>
      <c r="AB9" s="19" t="str">
        <f t="shared" si="3"/>
        <v/>
      </c>
      <c r="AC9" s="19" t="str">
        <f t="shared" si="4"/>
        <v/>
      </c>
      <c r="AD9" s="19" t="str">
        <f t="shared" si="5"/>
        <v/>
      </c>
      <c r="AE9" s="19" t="str">
        <f t="shared" si="6"/>
        <v/>
      </c>
      <c r="AF9" s="20" t="str">
        <f t="shared" si="7"/>
        <v/>
      </c>
      <c r="AG9" s="20" t="str">
        <f t="shared" si="8"/>
        <v/>
      </c>
      <c r="AH9" s="20" t="str">
        <f t="shared" si="9"/>
        <v/>
      </c>
      <c r="AI9" s="20" t="str">
        <f t="shared" si="10"/>
        <v/>
      </c>
    </row>
    <row r="10" spans="1:35" x14ac:dyDescent="0.3">
      <c r="A10" s="190">
        <f t="shared" si="11"/>
        <v>4</v>
      </c>
      <c r="B10" s="191"/>
      <c r="C10" s="191"/>
      <c r="D10" s="191"/>
      <c r="E10" s="25"/>
      <c r="F10" s="16"/>
      <c r="G10" s="25"/>
      <c r="H10" s="23" t="str">
        <f>IF(I10="","",VLOOKUP(I10,'Cost group'!$B$2:$C$34,2,0))</f>
        <v/>
      </c>
      <c r="I10" s="24"/>
      <c r="J10" s="202"/>
      <c r="K10" s="13">
        <f t="shared" si="1"/>
        <v>0</v>
      </c>
      <c r="L10" s="14"/>
      <c r="M10" s="15"/>
      <c r="N10" s="16">
        <f t="shared" si="0"/>
        <v>0</v>
      </c>
      <c r="O10" s="17">
        <f t="shared" si="2"/>
        <v>0</v>
      </c>
      <c r="P10" s="21"/>
      <c r="Q10" s="21"/>
      <c r="R10" s="21"/>
      <c r="S10" s="21"/>
      <c r="T10" s="21"/>
      <c r="U10" s="21"/>
      <c r="V10" s="21"/>
      <c r="W10" s="21"/>
      <c r="X10" s="21"/>
      <c r="Y10" s="21"/>
      <c r="Z10" s="21"/>
      <c r="AA10" s="21"/>
      <c r="AB10" s="19" t="str">
        <f t="shared" si="3"/>
        <v/>
      </c>
      <c r="AC10" s="19" t="str">
        <f t="shared" si="4"/>
        <v/>
      </c>
      <c r="AD10" s="19" t="str">
        <f t="shared" si="5"/>
        <v/>
      </c>
      <c r="AE10" s="19" t="str">
        <f t="shared" si="6"/>
        <v/>
      </c>
      <c r="AF10" s="20" t="str">
        <f t="shared" si="7"/>
        <v/>
      </c>
      <c r="AG10" s="20" t="str">
        <f t="shared" si="8"/>
        <v/>
      </c>
      <c r="AH10" s="20" t="str">
        <f t="shared" si="9"/>
        <v/>
      </c>
      <c r="AI10" s="20" t="str">
        <f t="shared" si="10"/>
        <v/>
      </c>
    </row>
    <row r="11" spans="1:35" x14ac:dyDescent="0.3">
      <c r="A11" s="190">
        <f t="shared" si="11"/>
        <v>5</v>
      </c>
      <c r="B11" s="191"/>
      <c r="C11" s="191"/>
      <c r="D11" s="191"/>
      <c r="E11" s="25"/>
      <c r="F11" s="16"/>
      <c r="G11" s="25"/>
      <c r="H11" s="23" t="str">
        <f>IF(I11="","",VLOOKUP(I11,'Cost group'!$B$2:$C$34,2,0))</f>
        <v/>
      </c>
      <c r="I11" s="24"/>
      <c r="J11" s="202"/>
      <c r="K11" s="13">
        <f t="shared" si="1"/>
        <v>0</v>
      </c>
      <c r="L11" s="14"/>
      <c r="M11" s="15"/>
      <c r="N11" s="16">
        <f t="shared" si="0"/>
        <v>0</v>
      </c>
      <c r="O11" s="17">
        <f t="shared" si="2"/>
        <v>0</v>
      </c>
      <c r="P11" s="21"/>
      <c r="Q11" s="21"/>
      <c r="R11" s="21"/>
      <c r="S11" s="21"/>
      <c r="T11" s="21"/>
      <c r="U11" s="21"/>
      <c r="V11" s="21"/>
      <c r="W11" s="21"/>
      <c r="X11" s="21"/>
      <c r="Y11" s="21"/>
      <c r="Z11" s="21"/>
      <c r="AA11" s="21"/>
      <c r="AB11" s="19" t="str">
        <f t="shared" si="3"/>
        <v/>
      </c>
      <c r="AC11" s="19" t="str">
        <f t="shared" si="4"/>
        <v/>
      </c>
      <c r="AD11" s="19" t="str">
        <f t="shared" si="5"/>
        <v/>
      </c>
      <c r="AE11" s="19" t="str">
        <f t="shared" si="6"/>
        <v/>
      </c>
      <c r="AF11" s="20" t="str">
        <f t="shared" si="7"/>
        <v/>
      </c>
      <c r="AG11" s="20" t="str">
        <f t="shared" si="8"/>
        <v/>
      </c>
      <c r="AH11" s="20" t="str">
        <f t="shared" si="9"/>
        <v/>
      </c>
      <c r="AI11" s="20" t="str">
        <f t="shared" si="10"/>
        <v/>
      </c>
    </row>
    <row r="12" spans="1:35" x14ac:dyDescent="0.3">
      <c r="A12" s="190">
        <f t="shared" si="11"/>
        <v>6</v>
      </c>
      <c r="B12" s="191"/>
      <c r="C12" s="191"/>
      <c r="D12" s="191"/>
      <c r="E12" s="25"/>
      <c r="F12" s="16"/>
      <c r="G12" s="25"/>
      <c r="H12" s="23" t="str">
        <f>IF(I12="","",VLOOKUP(I12,'Cost group'!$B$2:$C$34,2,0))</f>
        <v/>
      </c>
      <c r="I12" s="24"/>
      <c r="J12" s="202"/>
      <c r="K12" s="13">
        <f t="shared" si="1"/>
        <v>0</v>
      </c>
      <c r="L12" s="14"/>
      <c r="M12" s="15"/>
      <c r="N12" s="16">
        <f t="shared" si="0"/>
        <v>0</v>
      </c>
      <c r="O12" s="17">
        <f t="shared" si="2"/>
        <v>0</v>
      </c>
      <c r="P12" s="21"/>
      <c r="Q12" s="21"/>
      <c r="R12" s="21"/>
      <c r="S12" s="21"/>
      <c r="T12" s="21"/>
      <c r="U12" s="21"/>
      <c r="V12" s="21"/>
      <c r="W12" s="21"/>
      <c r="X12" s="21"/>
      <c r="Y12" s="21"/>
      <c r="Z12" s="21"/>
      <c r="AA12" s="21"/>
      <c r="AB12" s="19" t="str">
        <f t="shared" si="3"/>
        <v/>
      </c>
      <c r="AC12" s="19" t="str">
        <f t="shared" si="4"/>
        <v/>
      </c>
      <c r="AD12" s="19" t="str">
        <f t="shared" si="5"/>
        <v/>
      </c>
      <c r="AE12" s="19" t="str">
        <f t="shared" si="6"/>
        <v/>
      </c>
      <c r="AF12" s="20" t="str">
        <f t="shared" si="7"/>
        <v/>
      </c>
      <c r="AG12" s="20" t="str">
        <f t="shared" si="8"/>
        <v/>
      </c>
      <c r="AH12" s="20" t="str">
        <f t="shared" si="9"/>
        <v/>
      </c>
      <c r="AI12" s="20" t="str">
        <f t="shared" si="10"/>
        <v/>
      </c>
    </row>
    <row r="13" spans="1:35" x14ac:dyDescent="0.3">
      <c r="A13" s="190">
        <f t="shared" si="11"/>
        <v>7</v>
      </c>
      <c r="B13" s="191"/>
      <c r="C13" s="191"/>
      <c r="D13" s="191"/>
      <c r="E13" s="25"/>
      <c r="F13" s="16"/>
      <c r="G13" s="25"/>
      <c r="H13" s="23" t="str">
        <f>IF(I13="","",VLOOKUP(I13,'Cost group'!$B$2:$C$34,2,0))</f>
        <v/>
      </c>
      <c r="I13" s="24"/>
      <c r="J13" s="202"/>
      <c r="K13" s="13">
        <f t="shared" si="1"/>
        <v>0</v>
      </c>
      <c r="L13" s="14"/>
      <c r="M13" s="15"/>
      <c r="N13" s="16">
        <f t="shared" si="0"/>
        <v>0</v>
      </c>
      <c r="O13" s="17">
        <f t="shared" si="2"/>
        <v>0</v>
      </c>
      <c r="P13" s="21"/>
      <c r="Q13" s="21"/>
      <c r="R13" s="21"/>
      <c r="S13" s="21"/>
      <c r="T13" s="21"/>
      <c r="U13" s="21"/>
      <c r="V13" s="21"/>
      <c r="W13" s="21"/>
      <c r="X13" s="21"/>
      <c r="Y13" s="21"/>
      <c r="Z13" s="21"/>
      <c r="AA13" s="21"/>
      <c r="AB13" s="19" t="str">
        <f t="shared" si="3"/>
        <v/>
      </c>
      <c r="AC13" s="19" t="str">
        <f t="shared" si="4"/>
        <v/>
      </c>
      <c r="AD13" s="19" t="str">
        <f t="shared" si="5"/>
        <v/>
      </c>
      <c r="AE13" s="19" t="str">
        <f t="shared" si="6"/>
        <v/>
      </c>
      <c r="AF13" s="20" t="str">
        <f t="shared" si="7"/>
        <v/>
      </c>
      <c r="AG13" s="20" t="str">
        <f t="shared" si="8"/>
        <v/>
      </c>
      <c r="AH13" s="20" t="str">
        <f t="shared" si="9"/>
        <v/>
      </c>
      <c r="AI13" s="20" t="str">
        <f t="shared" si="10"/>
        <v/>
      </c>
    </row>
    <row r="14" spans="1:35" x14ac:dyDescent="0.3">
      <c r="A14" s="190">
        <f t="shared" si="11"/>
        <v>8</v>
      </c>
      <c r="B14" s="191"/>
      <c r="C14" s="191"/>
      <c r="D14" s="191"/>
      <c r="E14" s="25"/>
      <c r="F14" s="16"/>
      <c r="G14" s="25"/>
      <c r="H14" s="23" t="str">
        <f>IF(I14="","",VLOOKUP(I14,'Cost group'!$B$2:$C$34,2,0))</f>
        <v/>
      </c>
      <c r="I14" s="24"/>
      <c r="J14" s="202"/>
      <c r="K14" s="13">
        <f t="shared" si="1"/>
        <v>0</v>
      </c>
      <c r="L14" s="14"/>
      <c r="M14" s="15"/>
      <c r="N14" s="16">
        <f t="shared" si="0"/>
        <v>0</v>
      </c>
      <c r="O14" s="17">
        <f t="shared" si="2"/>
        <v>0</v>
      </c>
      <c r="P14" s="21"/>
      <c r="Q14" s="21"/>
      <c r="R14" s="21"/>
      <c r="S14" s="21"/>
      <c r="T14" s="21"/>
      <c r="U14" s="21"/>
      <c r="V14" s="21"/>
      <c r="W14" s="21"/>
      <c r="X14" s="21"/>
      <c r="Y14" s="21"/>
      <c r="Z14" s="21"/>
      <c r="AA14" s="21"/>
      <c r="AB14" s="19" t="str">
        <f t="shared" si="3"/>
        <v/>
      </c>
      <c r="AC14" s="19" t="str">
        <f t="shared" si="4"/>
        <v/>
      </c>
      <c r="AD14" s="19" t="str">
        <f t="shared" si="5"/>
        <v/>
      </c>
      <c r="AE14" s="19" t="str">
        <f t="shared" si="6"/>
        <v/>
      </c>
      <c r="AF14" s="20" t="str">
        <f t="shared" si="7"/>
        <v/>
      </c>
      <c r="AG14" s="20" t="str">
        <f t="shared" si="8"/>
        <v/>
      </c>
      <c r="AH14" s="20" t="str">
        <f t="shared" si="9"/>
        <v/>
      </c>
      <c r="AI14" s="20" t="str">
        <f t="shared" si="10"/>
        <v/>
      </c>
    </row>
    <row r="15" spans="1:35" x14ac:dyDescent="0.3">
      <c r="A15" s="190">
        <f t="shared" si="11"/>
        <v>9</v>
      </c>
      <c r="B15" s="191"/>
      <c r="C15" s="191"/>
      <c r="D15" s="191"/>
      <c r="E15" s="25"/>
      <c r="F15" s="16"/>
      <c r="G15" s="25"/>
      <c r="H15" s="23" t="str">
        <f>IF(I15="","",VLOOKUP(I15,'Cost group'!$B$2:$C$34,2,0))</f>
        <v/>
      </c>
      <c r="I15" s="24"/>
      <c r="J15" s="202"/>
      <c r="K15" s="13">
        <f t="shared" si="1"/>
        <v>0</v>
      </c>
      <c r="L15" s="14"/>
      <c r="M15" s="15"/>
      <c r="N15" s="16">
        <f t="shared" si="0"/>
        <v>0</v>
      </c>
      <c r="O15" s="17">
        <f t="shared" si="2"/>
        <v>0</v>
      </c>
      <c r="P15" s="21"/>
      <c r="Q15" s="21"/>
      <c r="R15" s="21"/>
      <c r="S15" s="21"/>
      <c r="T15" s="21"/>
      <c r="U15" s="21"/>
      <c r="V15" s="21"/>
      <c r="W15" s="21"/>
      <c r="X15" s="21"/>
      <c r="Y15" s="21"/>
      <c r="Z15" s="21"/>
      <c r="AA15" s="21"/>
      <c r="AB15" s="19" t="str">
        <f t="shared" si="3"/>
        <v/>
      </c>
      <c r="AC15" s="19" t="str">
        <f t="shared" si="4"/>
        <v/>
      </c>
      <c r="AD15" s="19" t="str">
        <f t="shared" si="5"/>
        <v/>
      </c>
      <c r="AE15" s="19" t="str">
        <f t="shared" si="6"/>
        <v/>
      </c>
      <c r="AF15" s="20" t="str">
        <f t="shared" si="7"/>
        <v/>
      </c>
      <c r="AG15" s="20" t="str">
        <f t="shared" si="8"/>
        <v/>
      </c>
      <c r="AH15" s="20" t="str">
        <f t="shared" si="9"/>
        <v/>
      </c>
      <c r="AI15" s="20" t="str">
        <f t="shared" si="10"/>
        <v/>
      </c>
    </row>
    <row r="16" spans="1:35" x14ac:dyDescent="0.3">
      <c r="A16" s="190">
        <f t="shared" si="11"/>
        <v>10</v>
      </c>
      <c r="B16" s="191"/>
      <c r="C16" s="191"/>
      <c r="D16" s="191"/>
      <c r="E16" s="25"/>
      <c r="F16" s="16"/>
      <c r="G16" s="25"/>
      <c r="H16" s="23" t="str">
        <f>IF(I16="","",VLOOKUP(I16,'Cost group'!$B$2:$C$34,2,0))</f>
        <v/>
      </c>
      <c r="I16" s="24"/>
      <c r="J16" s="202"/>
      <c r="K16" s="13">
        <f t="shared" si="1"/>
        <v>0</v>
      </c>
      <c r="L16" s="14"/>
      <c r="M16" s="15"/>
      <c r="N16" s="16">
        <f t="shared" si="0"/>
        <v>0</v>
      </c>
      <c r="O16" s="17">
        <f t="shared" si="2"/>
        <v>0</v>
      </c>
      <c r="P16" s="21"/>
      <c r="Q16" s="21"/>
      <c r="R16" s="21"/>
      <c r="S16" s="21"/>
      <c r="T16" s="21"/>
      <c r="U16" s="21"/>
      <c r="V16" s="21"/>
      <c r="W16" s="21"/>
      <c r="X16" s="21"/>
      <c r="Y16" s="21"/>
      <c r="Z16" s="21"/>
      <c r="AA16" s="21"/>
      <c r="AB16" s="19" t="str">
        <f t="shared" si="3"/>
        <v/>
      </c>
      <c r="AC16" s="19" t="str">
        <f t="shared" si="4"/>
        <v/>
      </c>
      <c r="AD16" s="19" t="str">
        <f t="shared" si="5"/>
        <v/>
      </c>
      <c r="AE16" s="19" t="str">
        <f t="shared" si="6"/>
        <v/>
      </c>
      <c r="AF16" s="20" t="str">
        <f t="shared" si="7"/>
        <v/>
      </c>
      <c r="AG16" s="20" t="str">
        <f t="shared" si="8"/>
        <v/>
      </c>
      <c r="AH16" s="20" t="str">
        <f t="shared" si="9"/>
        <v/>
      </c>
      <c r="AI16" s="20" t="str">
        <f t="shared" si="10"/>
        <v/>
      </c>
    </row>
    <row r="17" spans="1:35" x14ac:dyDescent="0.3">
      <c r="A17" s="190">
        <f t="shared" si="11"/>
        <v>11</v>
      </c>
      <c r="B17" s="191"/>
      <c r="C17" s="191"/>
      <c r="D17" s="191"/>
      <c r="E17" s="25"/>
      <c r="F17" s="16"/>
      <c r="G17" s="25"/>
      <c r="H17" s="23" t="str">
        <f>IF(I17="","",VLOOKUP(I17,'Cost group'!$B$2:$C$34,2,0))</f>
        <v/>
      </c>
      <c r="I17" s="24"/>
      <c r="J17" s="202"/>
      <c r="K17" s="13">
        <f t="shared" si="1"/>
        <v>0</v>
      </c>
      <c r="L17" s="14"/>
      <c r="M17" s="15"/>
      <c r="N17" s="16">
        <f t="shared" si="0"/>
        <v>0</v>
      </c>
      <c r="O17" s="17">
        <f t="shared" si="2"/>
        <v>0</v>
      </c>
      <c r="P17" s="21"/>
      <c r="Q17" s="21"/>
      <c r="R17" s="21"/>
      <c r="S17" s="21"/>
      <c r="T17" s="21"/>
      <c r="U17" s="21"/>
      <c r="V17" s="21"/>
      <c r="W17" s="21"/>
      <c r="X17" s="21"/>
      <c r="Y17" s="21"/>
      <c r="Z17" s="21"/>
      <c r="AA17" s="21"/>
      <c r="AB17" s="19" t="str">
        <f t="shared" si="3"/>
        <v/>
      </c>
      <c r="AC17" s="19" t="str">
        <f t="shared" si="4"/>
        <v/>
      </c>
      <c r="AD17" s="19" t="str">
        <f t="shared" si="5"/>
        <v/>
      </c>
      <c r="AE17" s="19" t="str">
        <f t="shared" si="6"/>
        <v/>
      </c>
      <c r="AF17" s="20" t="str">
        <f t="shared" si="7"/>
        <v/>
      </c>
      <c r="AG17" s="20" t="str">
        <f t="shared" si="8"/>
        <v/>
      </c>
      <c r="AH17" s="20" t="str">
        <f t="shared" si="9"/>
        <v/>
      </c>
      <c r="AI17" s="20" t="str">
        <f t="shared" si="10"/>
        <v/>
      </c>
    </row>
    <row r="18" spans="1:35" x14ac:dyDescent="0.3">
      <c r="A18" s="190">
        <f t="shared" si="11"/>
        <v>12</v>
      </c>
      <c r="B18" s="191"/>
      <c r="C18" s="191"/>
      <c r="D18" s="191"/>
      <c r="E18" s="25"/>
      <c r="F18" s="16"/>
      <c r="G18" s="25"/>
      <c r="H18" s="23" t="str">
        <f>IF(I18="","",VLOOKUP(I18,'Cost group'!$B$2:$C$34,2,0))</f>
        <v/>
      </c>
      <c r="I18" s="24"/>
      <c r="J18" s="202"/>
      <c r="K18" s="13">
        <f t="shared" si="1"/>
        <v>0</v>
      </c>
      <c r="L18" s="14"/>
      <c r="M18" s="15"/>
      <c r="N18" s="16">
        <f t="shared" si="0"/>
        <v>0</v>
      </c>
      <c r="O18" s="17">
        <f t="shared" si="2"/>
        <v>0</v>
      </c>
      <c r="P18" s="21"/>
      <c r="Q18" s="21"/>
      <c r="R18" s="21"/>
      <c r="S18" s="21"/>
      <c r="T18" s="21"/>
      <c r="U18" s="21"/>
      <c r="V18" s="21"/>
      <c r="W18" s="21"/>
      <c r="X18" s="21"/>
      <c r="Y18" s="21"/>
      <c r="Z18" s="21"/>
      <c r="AA18" s="21"/>
      <c r="AB18" s="19" t="str">
        <f t="shared" si="3"/>
        <v/>
      </c>
      <c r="AC18" s="19" t="str">
        <f t="shared" si="4"/>
        <v/>
      </c>
      <c r="AD18" s="19" t="str">
        <f t="shared" si="5"/>
        <v/>
      </c>
      <c r="AE18" s="19" t="str">
        <f t="shared" si="6"/>
        <v/>
      </c>
      <c r="AF18" s="20" t="str">
        <f t="shared" si="7"/>
        <v/>
      </c>
      <c r="AG18" s="20" t="str">
        <f t="shared" si="8"/>
        <v/>
      </c>
      <c r="AH18" s="20" t="str">
        <f t="shared" si="9"/>
        <v/>
      </c>
      <c r="AI18" s="20" t="str">
        <f t="shared" si="10"/>
        <v/>
      </c>
    </row>
    <row r="19" spans="1:35" x14ac:dyDescent="0.3">
      <c r="A19" s="190">
        <f t="shared" si="11"/>
        <v>13</v>
      </c>
      <c r="B19" s="191"/>
      <c r="C19" s="191"/>
      <c r="D19" s="191"/>
      <c r="E19" s="25"/>
      <c r="F19" s="16"/>
      <c r="G19" s="25"/>
      <c r="H19" s="23" t="str">
        <f>IF(I19="","",VLOOKUP(I19,'Cost group'!$B$2:$C$34,2,0))</f>
        <v/>
      </c>
      <c r="I19" s="24"/>
      <c r="J19" s="202"/>
      <c r="K19" s="13">
        <f t="shared" si="1"/>
        <v>0</v>
      </c>
      <c r="L19" s="14"/>
      <c r="M19" s="15"/>
      <c r="N19" s="16">
        <f t="shared" si="0"/>
        <v>0</v>
      </c>
      <c r="O19" s="17">
        <f t="shared" si="2"/>
        <v>0</v>
      </c>
      <c r="P19" s="21"/>
      <c r="Q19" s="21"/>
      <c r="R19" s="21"/>
      <c r="S19" s="21"/>
      <c r="T19" s="21"/>
      <c r="U19" s="212"/>
      <c r="V19" s="212"/>
      <c r="W19" s="212"/>
      <c r="X19" s="212"/>
      <c r="Y19" s="212"/>
      <c r="Z19" s="212"/>
      <c r="AA19" s="212"/>
      <c r="AB19" s="19" t="str">
        <f t="shared" si="3"/>
        <v/>
      </c>
      <c r="AC19" s="19" t="str">
        <f t="shared" si="4"/>
        <v/>
      </c>
      <c r="AD19" s="19" t="str">
        <f t="shared" si="5"/>
        <v/>
      </c>
      <c r="AE19" s="19" t="str">
        <f t="shared" si="6"/>
        <v/>
      </c>
      <c r="AF19" s="20" t="str">
        <f t="shared" si="7"/>
        <v/>
      </c>
      <c r="AG19" s="20" t="str">
        <f t="shared" si="8"/>
        <v/>
      </c>
      <c r="AH19" s="20" t="str">
        <f t="shared" si="9"/>
        <v/>
      </c>
      <c r="AI19" s="20" t="str">
        <f t="shared" si="10"/>
        <v/>
      </c>
    </row>
    <row r="20" spans="1:35" x14ac:dyDescent="0.3">
      <c r="A20" s="190">
        <f t="shared" si="11"/>
        <v>14</v>
      </c>
      <c r="B20" s="191"/>
      <c r="C20" s="191"/>
      <c r="D20" s="191"/>
      <c r="E20" s="25"/>
      <c r="F20" s="25"/>
      <c r="G20" s="25"/>
      <c r="H20" s="23" t="str">
        <f>IF(I20="","",VLOOKUP(I20,'Cost group'!$B$2:$C$34,2,0))</f>
        <v/>
      </c>
      <c r="I20" s="24"/>
      <c r="J20" s="22"/>
      <c r="K20" s="13">
        <f t="shared" si="1"/>
        <v>0</v>
      </c>
      <c r="L20" s="14"/>
      <c r="M20" s="15"/>
      <c r="N20" s="16">
        <f t="shared" ref="N20:N71" si="12">L20*M20</f>
        <v>0</v>
      </c>
      <c r="O20" s="17">
        <f t="shared" si="2"/>
        <v>0</v>
      </c>
      <c r="P20" s="21"/>
      <c r="Q20" s="21"/>
      <c r="R20" s="21"/>
      <c r="S20" s="21"/>
      <c r="T20" s="21"/>
      <c r="U20" s="21"/>
      <c r="V20" s="21"/>
      <c r="W20" s="21"/>
      <c r="X20" s="21"/>
      <c r="Y20" s="21"/>
      <c r="Z20" s="21"/>
      <c r="AA20" s="21"/>
      <c r="AB20" s="19" t="str">
        <f t="shared" si="3"/>
        <v/>
      </c>
      <c r="AC20" s="19" t="str">
        <f t="shared" si="4"/>
        <v/>
      </c>
      <c r="AD20" s="19" t="str">
        <f t="shared" si="5"/>
        <v/>
      </c>
      <c r="AE20" s="19" t="str">
        <f t="shared" si="6"/>
        <v/>
      </c>
      <c r="AF20" s="20" t="str">
        <f t="shared" si="7"/>
        <v/>
      </c>
      <c r="AG20" s="20" t="str">
        <f t="shared" si="8"/>
        <v/>
      </c>
      <c r="AH20" s="20" t="str">
        <f t="shared" si="9"/>
        <v/>
      </c>
      <c r="AI20" s="20" t="str">
        <f t="shared" si="10"/>
        <v/>
      </c>
    </row>
    <row r="21" spans="1:35" x14ac:dyDescent="0.3">
      <c r="A21" s="190">
        <f t="shared" si="11"/>
        <v>15</v>
      </c>
      <c r="B21" s="191"/>
      <c r="C21" s="191"/>
      <c r="D21" s="191"/>
      <c r="E21" s="25"/>
      <c r="F21" s="25"/>
      <c r="G21" s="25"/>
      <c r="H21" s="23" t="str">
        <f>IF(I21="","",VLOOKUP(I21,'Cost group'!$B$2:$C$34,2,0))</f>
        <v/>
      </c>
      <c r="I21" s="24"/>
      <c r="J21" s="22"/>
      <c r="K21" s="13">
        <f t="shared" si="1"/>
        <v>0</v>
      </c>
      <c r="L21" s="14"/>
      <c r="M21" s="15"/>
      <c r="N21" s="16">
        <f t="shared" si="12"/>
        <v>0</v>
      </c>
      <c r="O21" s="17">
        <f t="shared" si="2"/>
        <v>0</v>
      </c>
      <c r="P21" s="21"/>
      <c r="Q21" s="21"/>
      <c r="R21" s="21"/>
      <c r="S21" s="21"/>
      <c r="T21" s="21"/>
      <c r="U21" s="21"/>
      <c r="V21" s="21"/>
      <c r="W21" s="21"/>
      <c r="X21" s="21"/>
      <c r="Y21" s="21"/>
      <c r="Z21" s="21"/>
      <c r="AA21" s="21"/>
      <c r="AB21" s="19" t="str">
        <f t="shared" si="3"/>
        <v/>
      </c>
      <c r="AC21" s="19" t="str">
        <f t="shared" si="4"/>
        <v/>
      </c>
      <c r="AD21" s="19" t="str">
        <f t="shared" si="5"/>
        <v/>
      </c>
      <c r="AE21" s="19" t="str">
        <f t="shared" si="6"/>
        <v/>
      </c>
      <c r="AF21" s="20" t="str">
        <f t="shared" si="7"/>
        <v/>
      </c>
      <c r="AG21" s="20" t="str">
        <f t="shared" si="8"/>
        <v/>
      </c>
      <c r="AH21" s="20" t="str">
        <f t="shared" si="9"/>
        <v/>
      </c>
      <c r="AI21" s="20" t="str">
        <f t="shared" si="10"/>
        <v/>
      </c>
    </row>
    <row r="22" spans="1:35" x14ac:dyDescent="0.3">
      <c r="A22" s="190">
        <f t="shared" si="11"/>
        <v>16</v>
      </c>
      <c r="B22" s="191"/>
      <c r="C22" s="191"/>
      <c r="D22" s="191" t="str">
        <f>IF(E22="","",VLOOKUP(E22,Module!$D$3:$I$9,6,0))</f>
        <v/>
      </c>
      <c r="E22" s="25"/>
      <c r="F22" s="25"/>
      <c r="G22" s="25"/>
      <c r="H22" s="23" t="str">
        <f>IF(I22="","",VLOOKUP(I22,'Cost group'!$B$2:$C$34,2,0))</f>
        <v/>
      </c>
      <c r="I22" s="24"/>
      <c r="J22" s="22"/>
      <c r="K22" s="13">
        <f t="shared" si="1"/>
        <v>0</v>
      </c>
      <c r="L22" s="14"/>
      <c r="M22" s="15"/>
      <c r="N22" s="16">
        <f t="shared" si="12"/>
        <v>0</v>
      </c>
      <c r="O22" s="17">
        <f t="shared" si="2"/>
        <v>0</v>
      </c>
      <c r="P22" s="21"/>
      <c r="Q22" s="21"/>
      <c r="R22" s="21"/>
      <c r="S22" s="21"/>
      <c r="T22" s="21"/>
      <c r="U22" s="21"/>
      <c r="V22" s="21"/>
      <c r="W22" s="21"/>
      <c r="X22" s="21"/>
      <c r="Y22" s="21"/>
      <c r="Z22" s="21"/>
      <c r="AA22" s="21"/>
      <c r="AB22" s="19" t="str">
        <f t="shared" si="3"/>
        <v/>
      </c>
      <c r="AC22" s="19" t="str">
        <f t="shared" si="4"/>
        <v/>
      </c>
      <c r="AD22" s="19" t="str">
        <f t="shared" si="5"/>
        <v/>
      </c>
      <c r="AE22" s="19" t="str">
        <f t="shared" si="6"/>
        <v/>
      </c>
      <c r="AF22" s="20" t="str">
        <f t="shared" si="7"/>
        <v/>
      </c>
      <c r="AG22" s="20" t="str">
        <f t="shared" si="8"/>
        <v/>
      </c>
      <c r="AH22" s="20" t="str">
        <f t="shared" si="9"/>
        <v/>
      </c>
      <c r="AI22" s="20" t="str">
        <f t="shared" si="10"/>
        <v/>
      </c>
    </row>
    <row r="23" spans="1:35" x14ac:dyDescent="0.3">
      <c r="A23" s="190">
        <f t="shared" si="11"/>
        <v>17</v>
      </c>
      <c r="B23" s="191"/>
      <c r="C23" s="191"/>
      <c r="D23" s="191" t="str">
        <f>IF(E23="","",VLOOKUP(E23,Module!$D$3:$I$9,6,0))</f>
        <v/>
      </c>
      <c r="E23" s="25"/>
      <c r="F23" s="25"/>
      <c r="G23" s="25"/>
      <c r="H23" s="23" t="str">
        <f>IF(I23="","",VLOOKUP(I23,'Cost group'!$B$2:$C$34,2,0))</f>
        <v/>
      </c>
      <c r="I23" s="24"/>
      <c r="J23" s="22"/>
      <c r="K23" s="13">
        <f t="shared" si="1"/>
        <v>0</v>
      </c>
      <c r="L23" s="14"/>
      <c r="M23" s="15"/>
      <c r="N23" s="16">
        <f t="shared" si="12"/>
        <v>0</v>
      </c>
      <c r="O23" s="17">
        <f t="shared" si="2"/>
        <v>0</v>
      </c>
      <c r="P23" s="21"/>
      <c r="Q23" s="21"/>
      <c r="R23" s="21"/>
      <c r="S23" s="21"/>
      <c r="T23" s="21"/>
      <c r="U23" s="21"/>
      <c r="V23" s="21"/>
      <c r="W23" s="21"/>
      <c r="X23" s="21"/>
      <c r="Y23" s="21"/>
      <c r="Z23" s="21"/>
      <c r="AA23" s="21"/>
      <c r="AB23" s="19" t="str">
        <f t="shared" si="3"/>
        <v/>
      </c>
      <c r="AC23" s="19" t="str">
        <f t="shared" si="4"/>
        <v/>
      </c>
      <c r="AD23" s="19" t="str">
        <f t="shared" si="5"/>
        <v/>
      </c>
      <c r="AE23" s="19" t="str">
        <f t="shared" si="6"/>
        <v/>
      </c>
      <c r="AF23" s="20" t="str">
        <f t="shared" si="7"/>
        <v/>
      </c>
      <c r="AG23" s="20" t="str">
        <f t="shared" si="8"/>
        <v/>
      </c>
      <c r="AH23" s="20" t="str">
        <f t="shared" si="9"/>
        <v/>
      </c>
      <c r="AI23" s="20" t="str">
        <f t="shared" si="10"/>
        <v/>
      </c>
    </row>
    <row r="24" spans="1:35" x14ac:dyDescent="0.3">
      <c r="A24" s="190">
        <f t="shared" si="11"/>
        <v>18</v>
      </c>
      <c r="B24" s="191"/>
      <c r="C24" s="191"/>
      <c r="D24" s="191" t="str">
        <f>IF(E24="","",VLOOKUP(E24,Module!$D$3:$I$9,6,0))</f>
        <v/>
      </c>
      <c r="E24" s="25"/>
      <c r="F24" s="25"/>
      <c r="G24" s="25"/>
      <c r="H24" s="23" t="str">
        <f>IF(I24="","",VLOOKUP(I24,'Cost group'!$B$2:$C$34,2,0))</f>
        <v/>
      </c>
      <c r="I24" s="24"/>
      <c r="J24" s="22"/>
      <c r="K24" s="13">
        <f t="shared" si="1"/>
        <v>0</v>
      </c>
      <c r="L24" s="14"/>
      <c r="M24" s="15"/>
      <c r="N24" s="16">
        <f t="shared" si="12"/>
        <v>0</v>
      </c>
      <c r="O24" s="17">
        <f t="shared" si="2"/>
        <v>0</v>
      </c>
      <c r="P24" s="21"/>
      <c r="Q24" s="21"/>
      <c r="R24" s="21"/>
      <c r="S24" s="21"/>
      <c r="T24" s="21"/>
      <c r="U24" s="21"/>
      <c r="V24" s="21"/>
      <c r="W24" s="21"/>
      <c r="X24" s="21"/>
      <c r="Y24" s="21"/>
      <c r="Z24" s="21"/>
      <c r="AA24" s="21"/>
      <c r="AB24" s="19" t="str">
        <f t="shared" si="3"/>
        <v/>
      </c>
      <c r="AC24" s="19" t="str">
        <f t="shared" si="4"/>
        <v/>
      </c>
      <c r="AD24" s="19" t="str">
        <f t="shared" si="5"/>
        <v/>
      </c>
      <c r="AE24" s="19" t="str">
        <f t="shared" si="6"/>
        <v/>
      </c>
      <c r="AF24" s="20" t="str">
        <f t="shared" si="7"/>
        <v/>
      </c>
      <c r="AG24" s="20" t="str">
        <f t="shared" si="8"/>
        <v/>
      </c>
      <c r="AH24" s="20" t="str">
        <f t="shared" si="9"/>
        <v/>
      </c>
      <c r="AI24" s="20" t="str">
        <f t="shared" si="10"/>
        <v/>
      </c>
    </row>
    <row r="25" spans="1:35" x14ac:dyDescent="0.3">
      <c r="A25" s="190">
        <f t="shared" si="11"/>
        <v>19</v>
      </c>
      <c r="B25" s="191"/>
      <c r="C25" s="191"/>
      <c r="D25" s="191" t="str">
        <f>IF(E25="","",VLOOKUP(E25,Module!$D$3:$I$9,6,0))</f>
        <v/>
      </c>
      <c r="E25" s="25"/>
      <c r="F25" s="25"/>
      <c r="G25" s="25"/>
      <c r="H25" s="23" t="str">
        <f>IF(I25="","",VLOOKUP(I25,'Cost group'!$B$2:$C$34,2,0))</f>
        <v/>
      </c>
      <c r="I25" s="24"/>
      <c r="J25" s="22"/>
      <c r="K25" s="13">
        <f t="shared" si="1"/>
        <v>0</v>
      </c>
      <c r="L25" s="14"/>
      <c r="M25" s="15"/>
      <c r="N25" s="16">
        <f t="shared" si="12"/>
        <v>0</v>
      </c>
      <c r="O25" s="17">
        <f t="shared" si="2"/>
        <v>0</v>
      </c>
      <c r="P25" s="21"/>
      <c r="Q25" s="21"/>
      <c r="R25" s="21"/>
      <c r="S25" s="21"/>
      <c r="T25" s="21"/>
      <c r="U25" s="21"/>
      <c r="V25" s="21"/>
      <c r="W25" s="21"/>
      <c r="X25" s="21"/>
      <c r="Y25" s="21"/>
      <c r="Z25" s="21"/>
      <c r="AA25" s="21"/>
      <c r="AB25" s="19" t="str">
        <f t="shared" si="3"/>
        <v/>
      </c>
      <c r="AC25" s="19" t="str">
        <f t="shared" si="4"/>
        <v/>
      </c>
      <c r="AD25" s="19" t="str">
        <f t="shared" si="5"/>
        <v/>
      </c>
      <c r="AE25" s="19" t="str">
        <f t="shared" si="6"/>
        <v/>
      </c>
      <c r="AF25" s="20" t="str">
        <f t="shared" si="7"/>
        <v/>
      </c>
      <c r="AG25" s="20" t="str">
        <f t="shared" si="8"/>
        <v/>
      </c>
      <c r="AH25" s="20" t="str">
        <f t="shared" si="9"/>
        <v/>
      </c>
      <c r="AI25" s="20" t="str">
        <f t="shared" si="10"/>
        <v/>
      </c>
    </row>
    <row r="26" spans="1:35" x14ac:dyDescent="0.3">
      <c r="A26" s="190">
        <f t="shared" si="11"/>
        <v>20</v>
      </c>
      <c r="B26" s="191"/>
      <c r="C26" s="191"/>
      <c r="D26" s="191" t="str">
        <f>IF(E26="","",VLOOKUP(E26,Module!$D$3:$I$9,6,0))</f>
        <v/>
      </c>
      <c r="E26" s="25"/>
      <c r="F26" s="25"/>
      <c r="G26" s="25"/>
      <c r="H26" s="23" t="str">
        <f>IF(I26="","",VLOOKUP(I26,'Cost group'!$B$2:$C$34,2,0))</f>
        <v/>
      </c>
      <c r="I26" s="24"/>
      <c r="J26" s="22"/>
      <c r="K26" s="13">
        <f t="shared" si="1"/>
        <v>0</v>
      </c>
      <c r="L26" s="14"/>
      <c r="M26" s="15"/>
      <c r="N26" s="16">
        <f t="shared" si="12"/>
        <v>0</v>
      </c>
      <c r="O26" s="17">
        <f t="shared" si="2"/>
        <v>0</v>
      </c>
      <c r="P26" s="21"/>
      <c r="Q26" s="21"/>
      <c r="R26" s="21"/>
      <c r="S26" s="21"/>
      <c r="T26" s="21"/>
      <c r="U26" s="21"/>
      <c r="V26" s="21"/>
      <c r="W26" s="21"/>
      <c r="X26" s="21"/>
      <c r="Y26" s="21"/>
      <c r="Z26" s="21"/>
      <c r="AA26" s="21"/>
      <c r="AB26" s="19" t="str">
        <f t="shared" si="3"/>
        <v/>
      </c>
      <c r="AC26" s="19" t="str">
        <f t="shared" si="4"/>
        <v/>
      </c>
      <c r="AD26" s="19" t="str">
        <f t="shared" si="5"/>
        <v/>
      </c>
      <c r="AE26" s="19" t="str">
        <f t="shared" si="6"/>
        <v/>
      </c>
      <c r="AF26" s="20" t="str">
        <f t="shared" si="7"/>
        <v/>
      </c>
      <c r="AG26" s="20" t="str">
        <f t="shared" si="8"/>
        <v/>
      </c>
      <c r="AH26" s="20" t="str">
        <f t="shared" si="9"/>
        <v/>
      </c>
      <c r="AI26" s="20" t="str">
        <f t="shared" si="10"/>
        <v/>
      </c>
    </row>
    <row r="27" spans="1:35" x14ac:dyDescent="0.3">
      <c r="A27" s="190">
        <f t="shared" si="11"/>
        <v>21</v>
      </c>
      <c r="B27" s="191"/>
      <c r="C27" s="191"/>
      <c r="D27" s="191" t="str">
        <f>IF(E27="","",VLOOKUP(E27,Module!$D$3:$I$9,6,0))</f>
        <v/>
      </c>
      <c r="E27" s="25"/>
      <c r="F27" s="25"/>
      <c r="G27" s="25"/>
      <c r="H27" s="23" t="str">
        <f>IF(I27="","",VLOOKUP(I27,'Cost group'!$B$2:$C$34,2,0))</f>
        <v/>
      </c>
      <c r="I27" s="24"/>
      <c r="J27" s="22"/>
      <c r="K27" s="13">
        <f t="shared" si="1"/>
        <v>0</v>
      </c>
      <c r="L27" s="14"/>
      <c r="M27" s="15"/>
      <c r="N27" s="16">
        <f t="shared" si="12"/>
        <v>0</v>
      </c>
      <c r="O27" s="17">
        <f t="shared" si="2"/>
        <v>0</v>
      </c>
      <c r="P27" s="21"/>
      <c r="Q27" s="21"/>
      <c r="R27" s="21"/>
      <c r="S27" s="21"/>
      <c r="T27" s="21"/>
      <c r="U27" s="21"/>
      <c r="V27" s="21"/>
      <c r="W27" s="21"/>
      <c r="X27" s="21"/>
      <c r="Y27" s="21"/>
      <c r="Z27" s="21"/>
      <c r="AA27" s="21"/>
      <c r="AB27" s="19" t="str">
        <f t="shared" si="3"/>
        <v/>
      </c>
      <c r="AC27" s="19" t="str">
        <f t="shared" si="4"/>
        <v/>
      </c>
      <c r="AD27" s="19" t="str">
        <f t="shared" si="5"/>
        <v/>
      </c>
      <c r="AE27" s="19" t="str">
        <f t="shared" si="6"/>
        <v/>
      </c>
      <c r="AF27" s="20" t="str">
        <f t="shared" si="7"/>
        <v/>
      </c>
      <c r="AG27" s="20" t="str">
        <f t="shared" si="8"/>
        <v/>
      </c>
      <c r="AH27" s="20" t="str">
        <f t="shared" si="9"/>
        <v/>
      </c>
      <c r="AI27" s="20" t="str">
        <f t="shared" si="10"/>
        <v/>
      </c>
    </row>
    <row r="28" spans="1:35" x14ac:dyDescent="0.3">
      <c r="A28" s="190">
        <f t="shared" si="11"/>
        <v>22</v>
      </c>
      <c r="B28" s="191"/>
      <c r="C28" s="191"/>
      <c r="D28" s="191" t="str">
        <f>IF(E28="","",VLOOKUP(E28,Module!$D$3:$I$9,6,0))</f>
        <v/>
      </c>
      <c r="E28" s="25"/>
      <c r="F28" s="25"/>
      <c r="G28" s="25"/>
      <c r="H28" s="23" t="str">
        <f>IF(I28="","",VLOOKUP(I28,'Cost group'!$B$2:$C$34,2,0))</f>
        <v/>
      </c>
      <c r="I28" s="24"/>
      <c r="J28" s="22"/>
      <c r="K28" s="13">
        <f t="shared" si="1"/>
        <v>0</v>
      </c>
      <c r="L28" s="14"/>
      <c r="M28" s="15"/>
      <c r="N28" s="16">
        <f t="shared" si="12"/>
        <v>0</v>
      </c>
      <c r="O28" s="17">
        <f t="shared" si="2"/>
        <v>0</v>
      </c>
      <c r="P28" s="21"/>
      <c r="Q28" s="21"/>
      <c r="R28" s="21"/>
      <c r="S28" s="21"/>
      <c r="T28" s="21"/>
      <c r="U28" s="21"/>
      <c r="V28" s="21"/>
      <c r="W28" s="21"/>
      <c r="X28" s="21"/>
      <c r="Y28" s="21"/>
      <c r="Z28" s="21"/>
      <c r="AA28" s="21"/>
      <c r="AB28" s="19" t="str">
        <f t="shared" si="3"/>
        <v/>
      </c>
      <c r="AC28" s="19" t="str">
        <f t="shared" si="4"/>
        <v/>
      </c>
      <c r="AD28" s="19" t="str">
        <f t="shared" si="5"/>
        <v/>
      </c>
      <c r="AE28" s="19" t="str">
        <f t="shared" si="6"/>
        <v/>
      </c>
      <c r="AF28" s="20" t="str">
        <f t="shared" si="7"/>
        <v/>
      </c>
      <c r="AG28" s="20" t="str">
        <f t="shared" si="8"/>
        <v/>
      </c>
      <c r="AH28" s="20" t="str">
        <f t="shared" si="9"/>
        <v/>
      </c>
      <c r="AI28" s="20" t="str">
        <f t="shared" si="10"/>
        <v/>
      </c>
    </row>
    <row r="29" spans="1:35" x14ac:dyDescent="0.3">
      <c r="A29" s="190">
        <f t="shared" si="11"/>
        <v>23</v>
      </c>
      <c r="B29" s="191"/>
      <c r="C29" s="191"/>
      <c r="D29" s="191" t="str">
        <f>IF(E29="","",VLOOKUP(E29,Module!$D$3:$I$9,6,0))</f>
        <v/>
      </c>
      <c r="E29" s="25"/>
      <c r="F29" s="25"/>
      <c r="G29" s="25"/>
      <c r="H29" s="23" t="str">
        <f>IF(I29="","",VLOOKUP(I29,'Cost group'!$B$2:$C$34,2,0))</f>
        <v/>
      </c>
      <c r="I29" s="24"/>
      <c r="J29" s="22"/>
      <c r="K29" s="13">
        <f t="shared" si="1"/>
        <v>0</v>
      </c>
      <c r="L29" s="14"/>
      <c r="M29" s="15"/>
      <c r="N29" s="16">
        <f t="shared" si="12"/>
        <v>0</v>
      </c>
      <c r="O29" s="17">
        <f t="shared" si="2"/>
        <v>0</v>
      </c>
      <c r="P29" s="21"/>
      <c r="Q29" s="21"/>
      <c r="R29" s="21"/>
      <c r="S29" s="21"/>
      <c r="T29" s="21"/>
      <c r="U29" s="21"/>
      <c r="V29" s="21"/>
      <c r="W29" s="21"/>
      <c r="X29" s="21"/>
      <c r="Y29" s="21"/>
      <c r="Z29" s="21"/>
      <c r="AA29" s="21"/>
      <c r="AB29" s="19" t="str">
        <f t="shared" si="3"/>
        <v/>
      </c>
      <c r="AC29" s="19" t="str">
        <f t="shared" si="4"/>
        <v/>
      </c>
      <c r="AD29" s="19" t="str">
        <f t="shared" si="5"/>
        <v/>
      </c>
      <c r="AE29" s="19" t="str">
        <f t="shared" si="6"/>
        <v/>
      </c>
      <c r="AF29" s="20" t="str">
        <f t="shared" si="7"/>
        <v/>
      </c>
      <c r="AG29" s="20" t="str">
        <f t="shared" si="8"/>
        <v/>
      </c>
      <c r="AH29" s="20" t="str">
        <f t="shared" si="9"/>
        <v/>
      </c>
      <c r="AI29" s="20" t="str">
        <f t="shared" si="10"/>
        <v/>
      </c>
    </row>
    <row r="30" spans="1:35" x14ac:dyDescent="0.3">
      <c r="A30" s="190">
        <f t="shared" si="11"/>
        <v>24</v>
      </c>
      <c r="B30" s="191"/>
      <c r="C30" s="191"/>
      <c r="D30" s="191" t="str">
        <f>IF(E30="","",VLOOKUP(E30,Module!$D$3:$I$9,6,0))</f>
        <v/>
      </c>
      <c r="E30" s="25"/>
      <c r="F30" s="25"/>
      <c r="G30" s="25"/>
      <c r="H30" s="23" t="str">
        <f>IF(I30="","",VLOOKUP(I30,'Cost group'!$B$2:$C$34,2,0))</f>
        <v/>
      </c>
      <c r="I30" s="24"/>
      <c r="J30" s="22"/>
      <c r="K30" s="13">
        <f t="shared" si="1"/>
        <v>0</v>
      </c>
      <c r="L30" s="14"/>
      <c r="M30" s="15"/>
      <c r="N30" s="16">
        <f t="shared" si="12"/>
        <v>0</v>
      </c>
      <c r="O30" s="17">
        <f t="shared" si="2"/>
        <v>0</v>
      </c>
      <c r="P30" s="21"/>
      <c r="Q30" s="21"/>
      <c r="R30" s="21"/>
      <c r="S30" s="21"/>
      <c r="T30" s="21"/>
      <c r="U30" s="21"/>
      <c r="V30" s="21"/>
      <c r="W30" s="21"/>
      <c r="X30" s="21"/>
      <c r="Y30" s="21"/>
      <c r="Z30" s="21"/>
      <c r="AA30" s="21"/>
      <c r="AB30" s="19" t="str">
        <f t="shared" si="3"/>
        <v/>
      </c>
      <c r="AC30" s="19" t="str">
        <f t="shared" si="4"/>
        <v/>
      </c>
      <c r="AD30" s="19" t="str">
        <f t="shared" si="5"/>
        <v/>
      </c>
      <c r="AE30" s="19" t="str">
        <f t="shared" si="6"/>
        <v/>
      </c>
      <c r="AF30" s="20" t="str">
        <f t="shared" si="7"/>
        <v/>
      </c>
      <c r="AG30" s="20" t="str">
        <f t="shared" si="8"/>
        <v/>
      </c>
      <c r="AH30" s="20" t="str">
        <f t="shared" si="9"/>
        <v/>
      </c>
      <c r="AI30" s="20" t="str">
        <f t="shared" si="10"/>
        <v/>
      </c>
    </row>
    <row r="31" spans="1:35" x14ac:dyDescent="0.3">
      <c r="A31" s="190">
        <f t="shared" si="11"/>
        <v>25</v>
      </c>
      <c r="B31" s="191"/>
      <c r="C31" s="191"/>
      <c r="D31" s="191" t="str">
        <f>IF(E31="","",VLOOKUP(E31,Module!$D$3:$I$9,6,0))</f>
        <v/>
      </c>
      <c r="E31" s="25"/>
      <c r="F31" s="25"/>
      <c r="G31" s="25"/>
      <c r="H31" s="23" t="str">
        <f>IF(I31="","",VLOOKUP(I31,'Cost group'!$B$2:$C$34,2,0))</f>
        <v/>
      </c>
      <c r="I31" s="24"/>
      <c r="J31" s="22"/>
      <c r="K31" s="13">
        <f t="shared" si="1"/>
        <v>0</v>
      </c>
      <c r="L31" s="14"/>
      <c r="M31" s="15"/>
      <c r="N31" s="16">
        <f t="shared" si="12"/>
        <v>0</v>
      </c>
      <c r="O31" s="17">
        <f t="shared" si="2"/>
        <v>0</v>
      </c>
      <c r="P31" s="21"/>
      <c r="Q31" s="21"/>
      <c r="R31" s="21"/>
      <c r="S31" s="21"/>
      <c r="T31" s="21"/>
      <c r="U31" s="21"/>
      <c r="V31" s="21"/>
      <c r="W31" s="21"/>
      <c r="X31" s="21"/>
      <c r="Y31" s="21"/>
      <c r="Z31" s="21"/>
      <c r="AA31" s="21"/>
      <c r="AB31" s="19" t="str">
        <f t="shared" si="3"/>
        <v/>
      </c>
      <c r="AC31" s="19" t="str">
        <f t="shared" si="4"/>
        <v/>
      </c>
      <c r="AD31" s="19" t="str">
        <f t="shared" si="5"/>
        <v/>
      </c>
      <c r="AE31" s="19" t="str">
        <f t="shared" si="6"/>
        <v/>
      </c>
      <c r="AF31" s="20" t="str">
        <f t="shared" si="7"/>
        <v/>
      </c>
      <c r="AG31" s="20" t="str">
        <f t="shared" si="8"/>
        <v/>
      </c>
      <c r="AH31" s="20" t="str">
        <f t="shared" si="9"/>
        <v/>
      </c>
      <c r="AI31" s="20" t="str">
        <f t="shared" si="10"/>
        <v/>
      </c>
    </row>
    <row r="32" spans="1:35" x14ac:dyDescent="0.3">
      <c r="A32" s="190">
        <f t="shared" si="11"/>
        <v>26</v>
      </c>
      <c r="B32" s="191"/>
      <c r="C32" s="191"/>
      <c r="D32" s="191" t="str">
        <f>IF(E32="","",VLOOKUP(E32,Module!$D$3:$I$9,6,0))</f>
        <v/>
      </c>
      <c r="E32" s="25"/>
      <c r="F32" s="25"/>
      <c r="G32" s="25"/>
      <c r="H32" s="23" t="str">
        <f>IF(I32="","",VLOOKUP(I32,'Cost group'!$B$2:$C$34,2,0))</f>
        <v/>
      </c>
      <c r="I32" s="24"/>
      <c r="J32" s="22"/>
      <c r="K32" s="13">
        <f t="shared" si="1"/>
        <v>0</v>
      </c>
      <c r="L32" s="14"/>
      <c r="M32" s="15"/>
      <c r="N32" s="16">
        <f t="shared" si="12"/>
        <v>0</v>
      </c>
      <c r="O32" s="17">
        <f t="shared" si="2"/>
        <v>0</v>
      </c>
      <c r="P32" s="21"/>
      <c r="Q32" s="21"/>
      <c r="R32" s="21"/>
      <c r="S32" s="21"/>
      <c r="T32" s="21"/>
      <c r="U32" s="21"/>
      <c r="V32" s="21"/>
      <c r="W32" s="21"/>
      <c r="X32" s="21"/>
      <c r="Y32" s="21"/>
      <c r="Z32" s="21"/>
      <c r="AA32" s="21"/>
      <c r="AB32" s="19" t="str">
        <f t="shared" si="3"/>
        <v/>
      </c>
      <c r="AC32" s="19" t="str">
        <f t="shared" si="4"/>
        <v/>
      </c>
      <c r="AD32" s="19" t="str">
        <f t="shared" si="5"/>
        <v/>
      </c>
      <c r="AE32" s="19" t="str">
        <f t="shared" si="6"/>
        <v/>
      </c>
      <c r="AF32" s="20" t="str">
        <f t="shared" si="7"/>
        <v/>
      </c>
      <c r="AG32" s="20" t="str">
        <f t="shared" si="8"/>
        <v/>
      </c>
      <c r="AH32" s="20" t="str">
        <f t="shared" si="9"/>
        <v/>
      </c>
      <c r="AI32" s="20" t="str">
        <f t="shared" si="10"/>
        <v/>
      </c>
    </row>
    <row r="33" spans="1:35" x14ac:dyDescent="0.3">
      <c r="A33" s="190">
        <f t="shared" si="11"/>
        <v>27</v>
      </c>
      <c r="B33" s="191"/>
      <c r="C33" s="191"/>
      <c r="D33" s="191" t="str">
        <f>IF(E33="","",VLOOKUP(E33,Module!$D$3:$I$9,6,0))</f>
        <v/>
      </c>
      <c r="E33" s="25"/>
      <c r="F33" s="25"/>
      <c r="G33" s="25"/>
      <c r="H33" s="23" t="str">
        <f>IF(I33="","",VLOOKUP(I33,'Cost group'!$B$2:$C$34,2,0))</f>
        <v/>
      </c>
      <c r="I33" s="24"/>
      <c r="J33" s="22"/>
      <c r="K33" s="13">
        <f t="shared" si="1"/>
        <v>0</v>
      </c>
      <c r="L33" s="14"/>
      <c r="M33" s="15"/>
      <c r="N33" s="16">
        <f t="shared" si="12"/>
        <v>0</v>
      </c>
      <c r="O33" s="17">
        <f t="shared" si="2"/>
        <v>0</v>
      </c>
      <c r="P33" s="21"/>
      <c r="Q33" s="21"/>
      <c r="R33" s="21"/>
      <c r="S33" s="21"/>
      <c r="T33" s="21"/>
      <c r="U33" s="21"/>
      <c r="V33" s="21"/>
      <c r="W33" s="21"/>
      <c r="X33" s="21"/>
      <c r="Y33" s="21"/>
      <c r="Z33" s="21"/>
      <c r="AA33" s="21"/>
      <c r="AB33" s="19" t="str">
        <f t="shared" si="3"/>
        <v/>
      </c>
      <c r="AC33" s="19" t="str">
        <f t="shared" si="4"/>
        <v/>
      </c>
      <c r="AD33" s="19" t="str">
        <f t="shared" si="5"/>
        <v/>
      </c>
      <c r="AE33" s="19" t="str">
        <f t="shared" si="6"/>
        <v/>
      </c>
      <c r="AF33" s="20" t="str">
        <f t="shared" si="7"/>
        <v/>
      </c>
      <c r="AG33" s="20" t="str">
        <f t="shared" si="8"/>
        <v/>
      </c>
      <c r="AH33" s="20" t="str">
        <f t="shared" si="9"/>
        <v/>
      </c>
      <c r="AI33" s="20" t="str">
        <f t="shared" si="10"/>
        <v/>
      </c>
    </row>
    <row r="34" spans="1:35" x14ac:dyDescent="0.3">
      <c r="A34" s="190">
        <f t="shared" si="11"/>
        <v>28</v>
      </c>
      <c r="B34" s="191"/>
      <c r="C34" s="191"/>
      <c r="D34" s="191" t="str">
        <f>IF(E34="","",VLOOKUP(E34,Module!$D$3:$I$9,6,0))</f>
        <v/>
      </c>
      <c r="E34" s="25"/>
      <c r="F34" s="25"/>
      <c r="G34" s="25"/>
      <c r="H34" s="23" t="str">
        <f>IF(I34="","",VLOOKUP(I34,'Cost group'!$B$2:$C$34,2,0))</f>
        <v/>
      </c>
      <c r="I34" s="24"/>
      <c r="J34" s="22"/>
      <c r="K34" s="13">
        <f t="shared" si="1"/>
        <v>0</v>
      </c>
      <c r="L34" s="14"/>
      <c r="M34" s="15"/>
      <c r="N34" s="16">
        <f t="shared" si="12"/>
        <v>0</v>
      </c>
      <c r="O34" s="17">
        <f t="shared" si="2"/>
        <v>0</v>
      </c>
      <c r="P34" s="21"/>
      <c r="Q34" s="21"/>
      <c r="R34" s="21"/>
      <c r="S34" s="21"/>
      <c r="T34" s="21"/>
      <c r="U34" s="21"/>
      <c r="V34" s="21"/>
      <c r="W34" s="21"/>
      <c r="X34" s="21"/>
      <c r="Y34" s="21"/>
      <c r="Z34" s="21"/>
      <c r="AA34" s="21"/>
      <c r="AB34" s="19" t="str">
        <f t="shared" si="3"/>
        <v/>
      </c>
      <c r="AC34" s="19" t="str">
        <f t="shared" si="4"/>
        <v/>
      </c>
      <c r="AD34" s="19" t="str">
        <f t="shared" si="5"/>
        <v/>
      </c>
      <c r="AE34" s="19" t="str">
        <f t="shared" si="6"/>
        <v/>
      </c>
      <c r="AF34" s="20" t="str">
        <f t="shared" si="7"/>
        <v/>
      </c>
      <c r="AG34" s="20" t="str">
        <f t="shared" si="8"/>
        <v/>
      </c>
      <c r="AH34" s="20" t="str">
        <f t="shared" si="9"/>
        <v/>
      </c>
      <c r="AI34" s="20" t="str">
        <f t="shared" si="10"/>
        <v/>
      </c>
    </row>
    <row r="35" spans="1:35" x14ac:dyDescent="0.3">
      <c r="A35" s="190">
        <f t="shared" si="11"/>
        <v>29</v>
      </c>
      <c r="B35" s="191"/>
      <c r="C35" s="191"/>
      <c r="D35" s="191" t="str">
        <f>IF(E35="","",VLOOKUP(E35,Module!$D$3:$I$9,6,0))</f>
        <v/>
      </c>
      <c r="E35" s="25"/>
      <c r="F35" s="25"/>
      <c r="G35" s="25"/>
      <c r="H35" s="23" t="str">
        <f>IF(I35="","",VLOOKUP(I35,'Cost group'!$B$2:$C$34,2,0))</f>
        <v/>
      </c>
      <c r="I35" s="24"/>
      <c r="J35" s="22"/>
      <c r="K35" s="13">
        <f t="shared" si="1"/>
        <v>0</v>
      </c>
      <c r="L35" s="14"/>
      <c r="M35" s="15"/>
      <c r="N35" s="16">
        <f t="shared" si="12"/>
        <v>0</v>
      </c>
      <c r="O35" s="17">
        <f t="shared" si="2"/>
        <v>0</v>
      </c>
      <c r="P35" s="21"/>
      <c r="Q35" s="21"/>
      <c r="R35" s="21"/>
      <c r="S35" s="21"/>
      <c r="T35" s="21"/>
      <c r="U35" s="21"/>
      <c r="V35" s="21"/>
      <c r="W35" s="21"/>
      <c r="X35" s="21"/>
      <c r="Y35" s="21"/>
      <c r="Z35" s="21"/>
      <c r="AA35" s="21"/>
      <c r="AB35" s="19" t="str">
        <f t="shared" si="3"/>
        <v/>
      </c>
      <c r="AC35" s="19" t="str">
        <f t="shared" si="4"/>
        <v/>
      </c>
      <c r="AD35" s="19" t="str">
        <f t="shared" si="5"/>
        <v/>
      </c>
      <c r="AE35" s="19" t="str">
        <f t="shared" si="6"/>
        <v/>
      </c>
      <c r="AF35" s="20" t="str">
        <f t="shared" si="7"/>
        <v/>
      </c>
      <c r="AG35" s="20" t="str">
        <f t="shared" si="8"/>
        <v/>
      </c>
      <c r="AH35" s="20" t="str">
        <f t="shared" si="9"/>
        <v/>
      </c>
      <c r="AI35" s="20" t="str">
        <f t="shared" si="10"/>
        <v/>
      </c>
    </row>
    <row r="36" spans="1:35" x14ac:dyDescent="0.3">
      <c r="A36" s="190">
        <f t="shared" si="11"/>
        <v>30</v>
      </c>
      <c r="B36" s="191"/>
      <c r="C36" s="191"/>
      <c r="D36" s="191" t="str">
        <f>IF(E36="","",VLOOKUP(E36,Module!$D$3:$I$9,6,0))</f>
        <v/>
      </c>
      <c r="E36" s="25"/>
      <c r="F36" s="25"/>
      <c r="G36" s="25"/>
      <c r="H36" s="23" t="str">
        <f>IF(I36="","",VLOOKUP(I36,'Cost group'!$B$2:$C$34,2,0))</f>
        <v/>
      </c>
      <c r="I36" s="24"/>
      <c r="J36" s="22"/>
      <c r="K36" s="13">
        <f t="shared" si="1"/>
        <v>0</v>
      </c>
      <c r="L36" s="14"/>
      <c r="M36" s="15"/>
      <c r="N36" s="16">
        <f t="shared" si="12"/>
        <v>0</v>
      </c>
      <c r="O36" s="17">
        <f t="shared" si="2"/>
        <v>0</v>
      </c>
      <c r="P36" s="21"/>
      <c r="Q36" s="21"/>
      <c r="R36" s="21"/>
      <c r="S36" s="21"/>
      <c r="T36" s="21"/>
      <c r="U36" s="21"/>
      <c r="V36" s="21"/>
      <c r="W36" s="21"/>
      <c r="X36" s="21"/>
      <c r="Y36" s="21"/>
      <c r="Z36" s="21"/>
      <c r="AA36" s="21"/>
      <c r="AB36" s="19" t="str">
        <f t="shared" si="3"/>
        <v/>
      </c>
      <c r="AC36" s="19" t="str">
        <f t="shared" si="4"/>
        <v/>
      </c>
      <c r="AD36" s="19" t="str">
        <f t="shared" si="5"/>
        <v/>
      </c>
      <c r="AE36" s="19" t="str">
        <f t="shared" si="6"/>
        <v/>
      </c>
      <c r="AF36" s="20" t="str">
        <f t="shared" si="7"/>
        <v/>
      </c>
      <c r="AG36" s="20" t="str">
        <f t="shared" si="8"/>
        <v/>
      </c>
      <c r="AH36" s="20" t="str">
        <f t="shared" si="9"/>
        <v/>
      </c>
      <c r="AI36" s="20" t="str">
        <f t="shared" si="10"/>
        <v/>
      </c>
    </row>
    <row r="37" spans="1:35" x14ac:dyDescent="0.3">
      <c r="A37" s="190">
        <f t="shared" si="11"/>
        <v>31</v>
      </c>
      <c r="B37" s="191"/>
      <c r="C37" s="191"/>
      <c r="D37" s="191" t="str">
        <f>IF(E37="","",VLOOKUP(E37,Module!$D$3:$I$9,6,0))</f>
        <v/>
      </c>
      <c r="E37" s="25"/>
      <c r="F37" s="25"/>
      <c r="G37" s="25"/>
      <c r="H37" s="23" t="str">
        <f>IF(I37="","",VLOOKUP(I37,'Cost group'!$B$2:$C$34,2,0))</f>
        <v/>
      </c>
      <c r="I37" s="24"/>
      <c r="J37" s="22"/>
      <c r="K37" s="13">
        <f t="shared" si="1"/>
        <v>0</v>
      </c>
      <c r="L37" s="14"/>
      <c r="M37" s="15"/>
      <c r="N37" s="16">
        <f t="shared" si="12"/>
        <v>0</v>
      </c>
      <c r="O37" s="17">
        <f t="shared" si="2"/>
        <v>0</v>
      </c>
      <c r="P37" s="21"/>
      <c r="Q37" s="21"/>
      <c r="R37" s="21"/>
      <c r="S37" s="21"/>
      <c r="T37" s="21"/>
      <c r="U37" s="21"/>
      <c r="V37" s="21"/>
      <c r="W37" s="21"/>
      <c r="X37" s="21"/>
      <c r="Y37" s="21"/>
      <c r="Z37" s="21"/>
      <c r="AA37" s="21"/>
      <c r="AB37" s="19" t="str">
        <f t="shared" si="3"/>
        <v/>
      </c>
      <c r="AC37" s="19" t="str">
        <f t="shared" si="4"/>
        <v/>
      </c>
      <c r="AD37" s="19" t="str">
        <f t="shared" si="5"/>
        <v/>
      </c>
      <c r="AE37" s="19" t="str">
        <f t="shared" si="6"/>
        <v/>
      </c>
      <c r="AF37" s="20" t="str">
        <f t="shared" si="7"/>
        <v/>
      </c>
      <c r="AG37" s="20" t="str">
        <f t="shared" si="8"/>
        <v/>
      </c>
      <c r="AH37" s="20" t="str">
        <f t="shared" si="9"/>
        <v/>
      </c>
      <c r="AI37" s="20" t="str">
        <f t="shared" si="10"/>
        <v/>
      </c>
    </row>
    <row r="38" spans="1:35" x14ac:dyDescent="0.3">
      <c r="A38" s="190">
        <f t="shared" si="11"/>
        <v>32</v>
      </c>
      <c r="B38" s="191"/>
      <c r="C38" s="191"/>
      <c r="D38" s="191" t="str">
        <f>IF(E38="","",VLOOKUP(E38,Module!$D$3:$I$9,6,0))</f>
        <v/>
      </c>
      <c r="E38" s="25"/>
      <c r="F38" s="25"/>
      <c r="G38" s="25"/>
      <c r="H38" s="23" t="str">
        <f>IF(I38="","",VLOOKUP(I38,'Cost group'!$B$2:$C$34,2,0))</f>
        <v/>
      </c>
      <c r="I38" s="24"/>
      <c r="J38" s="22"/>
      <c r="K38" s="13">
        <f t="shared" si="1"/>
        <v>0</v>
      </c>
      <c r="L38" s="14"/>
      <c r="M38" s="15"/>
      <c r="N38" s="16">
        <f t="shared" si="12"/>
        <v>0</v>
      </c>
      <c r="O38" s="17">
        <f t="shared" si="2"/>
        <v>0</v>
      </c>
      <c r="P38" s="21"/>
      <c r="Q38" s="21"/>
      <c r="R38" s="21"/>
      <c r="S38" s="21"/>
      <c r="T38" s="21"/>
      <c r="U38" s="21"/>
      <c r="V38" s="21"/>
      <c r="W38" s="21"/>
      <c r="X38" s="21"/>
      <c r="Y38" s="21"/>
      <c r="Z38" s="21"/>
      <c r="AA38" s="21"/>
      <c r="AB38" s="19" t="str">
        <f t="shared" si="3"/>
        <v/>
      </c>
      <c r="AC38" s="19" t="str">
        <f t="shared" si="4"/>
        <v/>
      </c>
      <c r="AD38" s="19" t="str">
        <f t="shared" si="5"/>
        <v/>
      </c>
      <c r="AE38" s="19" t="str">
        <f t="shared" si="6"/>
        <v/>
      </c>
      <c r="AF38" s="20" t="str">
        <f t="shared" si="7"/>
        <v/>
      </c>
      <c r="AG38" s="20" t="str">
        <f t="shared" si="8"/>
        <v/>
      </c>
      <c r="AH38" s="20" t="str">
        <f t="shared" si="9"/>
        <v/>
      </c>
      <c r="AI38" s="20" t="str">
        <f t="shared" si="10"/>
        <v/>
      </c>
    </row>
    <row r="39" spans="1:35" x14ac:dyDescent="0.3">
      <c r="A39" s="190">
        <f t="shared" si="11"/>
        <v>33</v>
      </c>
      <c r="B39" s="191"/>
      <c r="C39" s="191"/>
      <c r="D39" s="191" t="str">
        <f>IF(E39="","",VLOOKUP(E39,Module!$D$3:$I$9,6,0))</f>
        <v/>
      </c>
      <c r="E39" s="25"/>
      <c r="F39" s="25"/>
      <c r="G39" s="25"/>
      <c r="H39" s="23" t="str">
        <f>IF(I39="","",VLOOKUP(I39,'Cost group'!$B$2:$C$34,2,0))</f>
        <v/>
      </c>
      <c r="I39" s="24"/>
      <c r="J39" s="22"/>
      <c r="K39" s="13">
        <f t="shared" si="1"/>
        <v>0</v>
      </c>
      <c r="L39" s="14"/>
      <c r="M39" s="15"/>
      <c r="N39" s="16">
        <f t="shared" si="12"/>
        <v>0</v>
      </c>
      <c r="O39" s="17">
        <f t="shared" si="2"/>
        <v>0</v>
      </c>
      <c r="P39" s="21"/>
      <c r="Q39" s="21"/>
      <c r="R39" s="21"/>
      <c r="S39" s="21"/>
      <c r="T39" s="21"/>
      <c r="U39" s="21"/>
      <c r="V39" s="21"/>
      <c r="W39" s="21"/>
      <c r="X39" s="21"/>
      <c r="Y39" s="21"/>
      <c r="Z39" s="21"/>
      <c r="AA39" s="21"/>
      <c r="AB39" s="19" t="str">
        <f t="shared" si="3"/>
        <v/>
      </c>
      <c r="AC39" s="19" t="str">
        <f t="shared" si="4"/>
        <v/>
      </c>
      <c r="AD39" s="19" t="str">
        <f t="shared" si="5"/>
        <v/>
      </c>
      <c r="AE39" s="19" t="str">
        <f t="shared" si="6"/>
        <v/>
      </c>
      <c r="AF39" s="20" t="str">
        <f t="shared" si="7"/>
        <v/>
      </c>
      <c r="AG39" s="20" t="str">
        <f t="shared" si="8"/>
        <v/>
      </c>
      <c r="AH39" s="20" t="str">
        <f t="shared" si="9"/>
        <v/>
      </c>
      <c r="AI39" s="20" t="str">
        <f t="shared" si="10"/>
        <v/>
      </c>
    </row>
    <row r="40" spans="1:35" x14ac:dyDescent="0.3">
      <c r="A40" s="190">
        <f t="shared" si="11"/>
        <v>34</v>
      </c>
      <c r="B40" s="191"/>
      <c r="C40" s="191"/>
      <c r="D40" s="191" t="str">
        <f>IF(E40="","",VLOOKUP(E40,Module!$D$3:$I$9,6,0))</f>
        <v/>
      </c>
      <c r="E40" s="25"/>
      <c r="F40" s="25"/>
      <c r="G40" s="25"/>
      <c r="H40" s="23" t="str">
        <f>IF(I40="","",VLOOKUP(I40,'Cost group'!$B$2:$C$34,2,0))</f>
        <v/>
      </c>
      <c r="I40" s="24"/>
      <c r="J40" s="22"/>
      <c r="K40" s="13">
        <f t="shared" si="1"/>
        <v>0</v>
      </c>
      <c r="L40" s="14"/>
      <c r="M40" s="15"/>
      <c r="N40" s="16">
        <f t="shared" si="12"/>
        <v>0</v>
      </c>
      <c r="O40" s="17">
        <f t="shared" si="2"/>
        <v>0</v>
      </c>
      <c r="P40" s="21"/>
      <c r="Q40" s="21"/>
      <c r="R40" s="21"/>
      <c r="S40" s="21"/>
      <c r="T40" s="21"/>
      <c r="U40" s="21"/>
      <c r="V40" s="21"/>
      <c r="W40" s="21"/>
      <c r="X40" s="21"/>
      <c r="Y40" s="21"/>
      <c r="Z40" s="21"/>
      <c r="AA40" s="21"/>
      <c r="AB40" s="19" t="str">
        <f t="shared" si="3"/>
        <v/>
      </c>
      <c r="AC40" s="19" t="str">
        <f t="shared" si="4"/>
        <v/>
      </c>
      <c r="AD40" s="19" t="str">
        <f t="shared" si="5"/>
        <v/>
      </c>
      <c r="AE40" s="19" t="str">
        <f t="shared" si="6"/>
        <v/>
      </c>
      <c r="AF40" s="20" t="str">
        <f t="shared" si="7"/>
        <v/>
      </c>
      <c r="AG40" s="20" t="str">
        <f t="shared" si="8"/>
        <v/>
      </c>
      <c r="AH40" s="20" t="str">
        <f t="shared" si="9"/>
        <v/>
      </c>
      <c r="AI40" s="20" t="str">
        <f t="shared" si="10"/>
        <v/>
      </c>
    </row>
    <row r="41" spans="1:35" x14ac:dyDescent="0.3">
      <c r="A41" s="190">
        <f t="shared" si="11"/>
        <v>35</v>
      </c>
      <c r="B41" s="191"/>
      <c r="C41" s="191"/>
      <c r="D41" s="191" t="str">
        <f>IF(E41="","",VLOOKUP(E41,Module!$D$3:$I$9,6,0))</f>
        <v/>
      </c>
      <c r="E41" s="25"/>
      <c r="F41" s="25"/>
      <c r="G41" s="25"/>
      <c r="H41" s="23" t="str">
        <f>IF(I41="","",VLOOKUP(I41,'Cost group'!$B$2:$C$34,2,0))</f>
        <v/>
      </c>
      <c r="I41" s="24"/>
      <c r="J41" s="22"/>
      <c r="K41" s="13">
        <f t="shared" si="1"/>
        <v>0</v>
      </c>
      <c r="L41" s="14"/>
      <c r="M41" s="15"/>
      <c r="N41" s="16">
        <f t="shared" si="12"/>
        <v>0</v>
      </c>
      <c r="O41" s="17">
        <f t="shared" si="2"/>
        <v>0</v>
      </c>
      <c r="P41" s="21"/>
      <c r="Q41" s="21"/>
      <c r="R41" s="21"/>
      <c r="S41" s="21"/>
      <c r="T41" s="21"/>
      <c r="U41" s="21"/>
      <c r="V41" s="21"/>
      <c r="W41" s="21"/>
      <c r="X41" s="21"/>
      <c r="Y41" s="21"/>
      <c r="Z41" s="21"/>
      <c r="AA41" s="21"/>
      <c r="AB41" s="19" t="str">
        <f t="shared" si="3"/>
        <v/>
      </c>
      <c r="AC41" s="19" t="str">
        <f t="shared" si="4"/>
        <v/>
      </c>
      <c r="AD41" s="19" t="str">
        <f t="shared" si="5"/>
        <v/>
      </c>
      <c r="AE41" s="19" t="str">
        <f t="shared" si="6"/>
        <v/>
      </c>
      <c r="AF41" s="20" t="str">
        <f t="shared" si="7"/>
        <v/>
      </c>
      <c r="AG41" s="20" t="str">
        <f t="shared" si="8"/>
        <v/>
      </c>
      <c r="AH41" s="20" t="str">
        <f t="shared" si="9"/>
        <v/>
      </c>
      <c r="AI41" s="20" t="str">
        <f t="shared" si="10"/>
        <v/>
      </c>
    </row>
    <row r="42" spans="1:35" x14ac:dyDescent="0.3">
      <c r="A42" s="190">
        <f t="shared" si="11"/>
        <v>36</v>
      </c>
      <c r="B42" s="191"/>
      <c r="C42" s="191"/>
      <c r="D42" s="191" t="str">
        <f>IF(E42="","",VLOOKUP(E42,Module!$D$3:$I$9,6,0))</f>
        <v/>
      </c>
      <c r="E42" s="25"/>
      <c r="F42" s="25"/>
      <c r="G42" s="25"/>
      <c r="H42" s="23" t="str">
        <f>IF(I42="","",VLOOKUP(I42,'Cost group'!$B$2:$C$34,2,0))</f>
        <v/>
      </c>
      <c r="I42" s="24"/>
      <c r="J42" s="22"/>
      <c r="K42" s="13">
        <f t="shared" si="1"/>
        <v>0</v>
      </c>
      <c r="L42" s="14"/>
      <c r="M42" s="15"/>
      <c r="N42" s="16">
        <f t="shared" si="12"/>
        <v>0</v>
      </c>
      <c r="O42" s="17">
        <f t="shared" si="2"/>
        <v>0</v>
      </c>
      <c r="P42" s="21"/>
      <c r="Q42" s="21"/>
      <c r="R42" s="21"/>
      <c r="S42" s="21"/>
      <c r="T42" s="21"/>
      <c r="U42" s="21"/>
      <c r="V42" s="21"/>
      <c r="W42" s="21"/>
      <c r="X42" s="21"/>
      <c r="Y42" s="21"/>
      <c r="Z42" s="21"/>
      <c r="AA42" s="21"/>
      <c r="AB42" s="19" t="str">
        <f t="shared" si="3"/>
        <v/>
      </c>
      <c r="AC42" s="19" t="str">
        <f t="shared" si="4"/>
        <v/>
      </c>
      <c r="AD42" s="19" t="str">
        <f t="shared" si="5"/>
        <v/>
      </c>
      <c r="AE42" s="19" t="str">
        <f t="shared" si="6"/>
        <v/>
      </c>
      <c r="AF42" s="20" t="str">
        <f t="shared" si="7"/>
        <v/>
      </c>
      <c r="AG42" s="20" t="str">
        <f t="shared" si="8"/>
        <v/>
      </c>
      <c r="AH42" s="20" t="str">
        <f t="shared" si="9"/>
        <v/>
      </c>
      <c r="AI42" s="20" t="str">
        <f t="shared" si="10"/>
        <v/>
      </c>
    </row>
    <row r="43" spans="1:35" x14ac:dyDescent="0.3">
      <c r="A43" s="190">
        <f t="shared" si="11"/>
        <v>37</v>
      </c>
      <c r="B43" s="191"/>
      <c r="C43" s="191"/>
      <c r="D43" s="191" t="str">
        <f>IF(E43="","",VLOOKUP(E43,Module!$D$3:$I$9,6,0))</f>
        <v/>
      </c>
      <c r="E43" s="25"/>
      <c r="F43" s="25"/>
      <c r="G43" s="25"/>
      <c r="H43" s="23" t="str">
        <f>IF(I43="","",VLOOKUP(I43,'Cost group'!$B$2:$C$34,2,0))</f>
        <v/>
      </c>
      <c r="I43" s="24"/>
      <c r="J43" s="22"/>
      <c r="K43" s="13">
        <f t="shared" si="1"/>
        <v>0</v>
      </c>
      <c r="L43" s="14"/>
      <c r="M43" s="15"/>
      <c r="N43" s="16">
        <f t="shared" si="12"/>
        <v>0</v>
      </c>
      <c r="O43" s="17">
        <f t="shared" si="2"/>
        <v>0</v>
      </c>
      <c r="P43" s="21"/>
      <c r="Q43" s="21"/>
      <c r="R43" s="21"/>
      <c r="S43" s="21"/>
      <c r="T43" s="21"/>
      <c r="U43" s="21"/>
      <c r="V43" s="21"/>
      <c r="W43" s="21"/>
      <c r="X43" s="21"/>
      <c r="Y43" s="21"/>
      <c r="Z43" s="21"/>
      <c r="AA43" s="21"/>
      <c r="AB43" s="19" t="str">
        <f t="shared" si="3"/>
        <v/>
      </c>
      <c r="AC43" s="19" t="str">
        <f t="shared" si="4"/>
        <v/>
      </c>
      <c r="AD43" s="19" t="str">
        <f t="shared" si="5"/>
        <v/>
      </c>
      <c r="AE43" s="19" t="str">
        <f t="shared" si="6"/>
        <v/>
      </c>
      <c r="AF43" s="20" t="str">
        <f t="shared" si="7"/>
        <v/>
      </c>
      <c r="AG43" s="20" t="str">
        <f t="shared" si="8"/>
        <v/>
      </c>
      <c r="AH43" s="20" t="str">
        <f t="shared" si="9"/>
        <v/>
      </c>
      <c r="AI43" s="20" t="str">
        <f t="shared" si="10"/>
        <v/>
      </c>
    </row>
    <row r="44" spans="1:35" x14ac:dyDescent="0.3">
      <c r="A44" s="190">
        <f t="shared" si="11"/>
        <v>38</v>
      </c>
      <c r="B44" s="191"/>
      <c r="C44" s="191"/>
      <c r="D44" s="191" t="str">
        <f>IF(E44="","",VLOOKUP(E44,Module!$D$3:$I$9,6,0))</f>
        <v/>
      </c>
      <c r="E44" s="25"/>
      <c r="F44" s="25"/>
      <c r="G44" s="25"/>
      <c r="H44" s="23" t="str">
        <f>IF(I44="","",VLOOKUP(I44,'Cost group'!$B$2:$C$34,2,0))</f>
        <v/>
      </c>
      <c r="I44" s="24"/>
      <c r="J44" s="22"/>
      <c r="K44" s="13">
        <f t="shared" si="1"/>
        <v>0</v>
      </c>
      <c r="L44" s="14"/>
      <c r="M44" s="15"/>
      <c r="N44" s="16">
        <f t="shared" si="12"/>
        <v>0</v>
      </c>
      <c r="O44" s="17">
        <f t="shared" si="2"/>
        <v>0</v>
      </c>
      <c r="P44" s="21"/>
      <c r="Q44" s="21"/>
      <c r="R44" s="21"/>
      <c r="S44" s="21"/>
      <c r="T44" s="21"/>
      <c r="U44" s="21"/>
      <c r="V44" s="21"/>
      <c r="W44" s="21"/>
      <c r="X44" s="21"/>
      <c r="Y44" s="21"/>
      <c r="Z44" s="21"/>
      <c r="AA44" s="21"/>
      <c r="AB44" s="19" t="str">
        <f t="shared" si="3"/>
        <v/>
      </c>
      <c r="AC44" s="19" t="str">
        <f t="shared" si="4"/>
        <v/>
      </c>
      <c r="AD44" s="19" t="str">
        <f t="shared" si="5"/>
        <v/>
      </c>
      <c r="AE44" s="19" t="str">
        <f t="shared" si="6"/>
        <v/>
      </c>
      <c r="AF44" s="20" t="str">
        <f t="shared" si="7"/>
        <v/>
      </c>
      <c r="AG44" s="20" t="str">
        <f t="shared" si="8"/>
        <v/>
      </c>
      <c r="AH44" s="20" t="str">
        <f t="shared" si="9"/>
        <v/>
      </c>
      <c r="AI44" s="20" t="str">
        <f t="shared" si="10"/>
        <v/>
      </c>
    </row>
    <row r="45" spans="1:35" x14ac:dyDescent="0.3">
      <c r="A45" s="190">
        <f t="shared" si="11"/>
        <v>39</v>
      </c>
      <c r="B45" s="191"/>
      <c r="C45" s="191"/>
      <c r="D45" s="191" t="str">
        <f>IF(E45="","",VLOOKUP(E45,Module!$D$3:$I$9,6,0))</f>
        <v/>
      </c>
      <c r="E45" s="25"/>
      <c r="F45" s="25"/>
      <c r="G45" s="25"/>
      <c r="H45" s="23" t="str">
        <f>IF(I45="","",VLOOKUP(I45,'Cost group'!$B$2:$C$34,2,0))</f>
        <v/>
      </c>
      <c r="I45" s="24"/>
      <c r="J45" s="22"/>
      <c r="K45" s="13">
        <f t="shared" si="1"/>
        <v>0</v>
      </c>
      <c r="L45" s="14"/>
      <c r="M45" s="15"/>
      <c r="N45" s="16">
        <f t="shared" si="12"/>
        <v>0</v>
      </c>
      <c r="O45" s="17">
        <f t="shared" si="2"/>
        <v>0</v>
      </c>
      <c r="P45" s="21"/>
      <c r="Q45" s="21"/>
      <c r="R45" s="21"/>
      <c r="S45" s="21"/>
      <c r="T45" s="21"/>
      <c r="U45" s="21"/>
      <c r="V45" s="21"/>
      <c r="W45" s="21"/>
      <c r="X45" s="21"/>
      <c r="Y45" s="21"/>
      <c r="Z45" s="21"/>
      <c r="AA45" s="21"/>
      <c r="AB45" s="19" t="str">
        <f t="shared" si="3"/>
        <v/>
      </c>
      <c r="AC45" s="19" t="str">
        <f t="shared" si="4"/>
        <v/>
      </c>
      <c r="AD45" s="19" t="str">
        <f t="shared" si="5"/>
        <v/>
      </c>
      <c r="AE45" s="19" t="str">
        <f t="shared" si="6"/>
        <v/>
      </c>
      <c r="AF45" s="20" t="str">
        <f t="shared" si="7"/>
        <v/>
      </c>
      <c r="AG45" s="20" t="str">
        <f t="shared" si="8"/>
        <v/>
      </c>
      <c r="AH45" s="20" t="str">
        <f t="shared" si="9"/>
        <v/>
      </c>
      <c r="AI45" s="20" t="str">
        <f t="shared" si="10"/>
        <v/>
      </c>
    </row>
    <row r="46" spans="1:35" x14ac:dyDescent="0.3">
      <c r="A46" s="190">
        <f t="shared" si="11"/>
        <v>40</v>
      </c>
      <c r="B46" s="191"/>
      <c r="C46" s="191"/>
      <c r="D46" s="191" t="str">
        <f>IF(E46="","",VLOOKUP(E46,Module!$D$3:$I$9,6,0))</f>
        <v/>
      </c>
      <c r="E46" s="25"/>
      <c r="F46" s="25"/>
      <c r="G46" s="25"/>
      <c r="H46" s="23" t="str">
        <f>IF(I46="","",VLOOKUP(I46,'Cost group'!$B$2:$C$34,2,0))</f>
        <v/>
      </c>
      <c r="I46" s="24"/>
      <c r="J46" s="22"/>
      <c r="K46" s="13">
        <f t="shared" si="1"/>
        <v>0</v>
      </c>
      <c r="L46" s="14"/>
      <c r="M46" s="15"/>
      <c r="N46" s="16">
        <f t="shared" si="12"/>
        <v>0</v>
      </c>
      <c r="O46" s="17">
        <f t="shared" si="2"/>
        <v>0</v>
      </c>
      <c r="P46" s="21"/>
      <c r="Q46" s="21"/>
      <c r="R46" s="21"/>
      <c r="S46" s="21"/>
      <c r="T46" s="21"/>
      <c r="U46" s="21"/>
      <c r="V46" s="21"/>
      <c r="W46" s="21"/>
      <c r="X46" s="21"/>
      <c r="Y46" s="21"/>
      <c r="Z46" s="21"/>
      <c r="AA46" s="21"/>
      <c r="AB46" s="19" t="str">
        <f t="shared" si="3"/>
        <v/>
      </c>
      <c r="AC46" s="19" t="str">
        <f t="shared" si="4"/>
        <v/>
      </c>
      <c r="AD46" s="19" t="str">
        <f t="shared" si="5"/>
        <v/>
      </c>
      <c r="AE46" s="19" t="str">
        <f t="shared" si="6"/>
        <v/>
      </c>
      <c r="AF46" s="20" t="str">
        <f t="shared" si="7"/>
        <v/>
      </c>
      <c r="AG46" s="20" t="str">
        <f t="shared" si="8"/>
        <v/>
      </c>
      <c r="AH46" s="20" t="str">
        <f t="shared" si="9"/>
        <v/>
      </c>
      <c r="AI46" s="20" t="str">
        <f t="shared" si="10"/>
        <v/>
      </c>
    </row>
    <row r="47" spans="1:35" x14ac:dyDescent="0.3">
      <c r="A47" s="190">
        <f t="shared" si="11"/>
        <v>41</v>
      </c>
      <c r="B47" s="191"/>
      <c r="C47" s="191"/>
      <c r="D47" s="191" t="str">
        <f>IF(E47="","",VLOOKUP(E47,Module!$D$3:$I$9,6,0))</f>
        <v/>
      </c>
      <c r="E47" s="25"/>
      <c r="F47" s="25"/>
      <c r="G47" s="25"/>
      <c r="H47" s="23" t="str">
        <f>IF(I47="","",VLOOKUP(I47,'Cost group'!$B$2:$C$34,2,0))</f>
        <v/>
      </c>
      <c r="I47" s="24"/>
      <c r="J47" s="22"/>
      <c r="K47" s="13">
        <f t="shared" si="1"/>
        <v>0</v>
      </c>
      <c r="L47" s="14"/>
      <c r="M47" s="15"/>
      <c r="N47" s="16">
        <f t="shared" si="12"/>
        <v>0</v>
      </c>
      <c r="O47" s="17">
        <f t="shared" si="2"/>
        <v>0</v>
      </c>
      <c r="P47" s="21"/>
      <c r="Q47" s="21"/>
      <c r="R47" s="21"/>
      <c r="S47" s="21"/>
      <c r="T47" s="21"/>
      <c r="U47" s="21"/>
      <c r="V47" s="21"/>
      <c r="W47" s="21"/>
      <c r="X47" s="21"/>
      <c r="Y47" s="21"/>
      <c r="Z47" s="21"/>
      <c r="AA47" s="21"/>
      <c r="AB47" s="19" t="str">
        <f t="shared" si="3"/>
        <v/>
      </c>
      <c r="AC47" s="19" t="str">
        <f t="shared" si="4"/>
        <v/>
      </c>
      <c r="AD47" s="19" t="str">
        <f t="shared" si="5"/>
        <v/>
      </c>
      <c r="AE47" s="19" t="str">
        <f t="shared" si="6"/>
        <v/>
      </c>
      <c r="AF47" s="20" t="str">
        <f t="shared" si="7"/>
        <v/>
      </c>
      <c r="AG47" s="20" t="str">
        <f t="shared" si="8"/>
        <v/>
      </c>
      <c r="AH47" s="20" t="str">
        <f t="shared" si="9"/>
        <v/>
      </c>
      <c r="AI47" s="20" t="str">
        <f t="shared" si="10"/>
        <v/>
      </c>
    </row>
    <row r="48" spans="1:35" x14ac:dyDescent="0.3">
      <c r="A48" s="190">
        <f t="shared" si="11"/>
        <v>42</v>
      </c>
      <c r="B48" s="191"/>
      <c r="C48" s="191"/>
      <c r="D48" s="191" t="str">
        <f>IF(E48="","",VLOOKUP(E48,Module!$D$3:$I$9,6,0))</f>
        <v/>
      </c>
      <c r="E48" s="25"/>
      <c r="F48" s="25"/>
      <c r="G48" s="25"/>
      <c r="H48" s="23" t="str">
        <f>IF(I48="","",VLOOKUP(I48,'Cost group'!$B$2:$C$34,2,0))</f>
        <v/>
      </c>
      <c r="I48" s="24"/>
      <c r="J48" s="22"/>
      <c r="K48" s="13">
        <f t="shared" si="1"/>
        <v>0</v>
      </c>
      <c r="L48" s="14"/>
      <c r="M48" s="15"/>
      <c r="N48" s="16">
        <f t="shared" si="12"/>
        <v>0</v>
      </c>
      <c r="O48" s="17">
        <f t="shared" si="2"/>
        <v>0</v>
      </c>
      <c r="P48" s="21"/>
      <c r="Q48" s="21"/>
      <c r="R48" s="21"/>
      <c r="S48" s="21"/>
      <c r="T48" s="21"/>
      <c r="U48" s="21"/>
      <c r="V48" s="21"/>
      <c r="W48" s="21"/>
      <c r="X48" s="21"/>
      <c r="Y48" s="21"/>
      <c r="Z48" s="21"/>
      <c r="AA48" s="21"/>
      <c r="AB48" s="19" t="str">
        <f t="shared" si="3"/>
        <v/>
      </c>
      <c r="AC48" s="19" t="str">
        <f t="shared" si="4"/>
        <v/>
      </c>
      <c r="AD48" s="19" t="str">
        <f t="shared" si="5"/>
        <v/>
      </c>
      <c r="AE48" s="19" t="str">
        <f t="shared" si="6"/>
        <v/>
      </c>
      <c r="AF48" s="20" t="str">
        <f t="shared" si="7"/>
        <v/>
      </c>
      <c r="AG48" s="20" t="str">
        <f t="shared" si="8"/>
        <v/>
      </c>
      <c r="AH48" s="20" t="str">
        <f t="shared" si="9"/>
        <v/>
      </c>
      <c r="AI48" s="20" t="str">
        <f t="shared" si="10"/>
        <v/>
      </c>
    </row>
    <row r="49" spans="1:35" x14ac:dyDescent="0.3">
      <c r="A49" s="190">
        <f t="shared" si="11"/>
        <v>43</v>
      </c>
      <c r="B49" s="191"/>
      <c r="C49" s="191"/>
      <c r="D49" s="191" t="str">
        <f>IF(E49="","",VLOOKUP(E49,Module!$D$3:$I$9,6,0))</f>
        <v/>
      </c>
      <c r="E49" s="25"/>
      <c r="F49" s="25"/>
      <c r="G49" s="25"/>
      <c r="H49" s="23" t="str">
        <f>IF(I49="","",VLOOKUP(I49,'Cost group'!$B$2:$C$34,2,0))</f>
        <v/>
      </c>
      <c r="I49" s="24"/>
      <c r="J49" s="22"/>
      <c r="K49" s="13">
        <f t="shared" si="1"/>
        <v>0</v>
      </c>
      <c r="L49" s="14"/>
      <c r="M49" s="15"/>
      <c r="N49" s="16">
        <f t="shared" si="12"/>
        <v>0</v>
      </c>
      <c r="O49" s="17">
        <f t="shared" si="2"/>
        <v>0</v>
      </c>
      <c r="P49" s="21"/>
      <c r="Q49" s="21"/>
      <c r="R49" s="21"/>
      <c r="S49" s="21"/>
      <c r="T49" s="21"/>
      <c r="U49" s="21"/>
      <c r="V49" s="21"/>
      <c r="W49" s="21"/>
      <c r="X49" s="21"/>
      <c r="Y49" s="21"/>
      <c r="Z49" s="21"/>
      <c r="AA49" s="21"/>
      <c r="AB49" s="19" t="str">
        <f t="shared" si="3"/>
        <v/>
      </c>
      <c r="AC49" s="19" t="str">
        <f t="shared" si="4"/>
        <v/>
      </c>
      <c r="AD49" s="19" t="str">
        <f t="shared" si="5"/>
        <v/>
      </c>
      <c r="AE49" s="19" t="str">
        <f t="shared" si="6"/>
        <v/>
      </c>
      <c r="AF49" s="20" t="str">
        <f t="shared" si="7"/>
        <v/>
      </c>
      <c r="AG49" s="20" t="str">
        <f t="shared" si="8"/>
        <v/>
      </c>
      <c r="AH49" s="20" t="str">
        <f t="shared" si="9"/>
        <v/>
      </c>
      <c r="AI49" s="20" t="str">
        <f t="shared" si="10"/>
        <v/>
      </c>
    </row>
    <row r="50" spans="1:35" s="192" customFormat="1" x14ac:dyDescent="0.3">
      <c r="A50" s="190">
        <f t="shared" si="11"/>
        <v>44</v>
      </c>
      <c r="B50" s="191"/>
      <c r="C50" s="191"/>
      <c r="D50" s="191" t="str">
        <f>IF(E50="","",VLOOKUP(E50,Module!$D$3:$I$9,6,0))</f>
        <v/>
      </c>
      <c r="E50" s="25"/>
      <c r="F50" s="25"/>
      <c r="G50" s="25"/>
      <c r="H50" s="23" t="str">
        <f>IF(I50="","",VLOOKUP(I50,'Cost group'!$B$2:$C$34,2,0))</f>
        <v/>
      </c>
      <c r="I50" s="24"/>
      <c r="J50" s="22"/>
      <c r="K50" s="13">
        <f t="shared" si="1"/>
        <v>0</v>
      </c>
      <c r="L50" s="14"/>
      <c r="M50" s="15"/>
      <c r="N50" s="16">
        <f t="shared" si="12"/>
        <v>0</v>
      </c>
      <c r="O50" s="17">
        <f t="shared" si="2"/>
        <v>0</v>
      </c>
      <c r="P50" s="21"/>
      <c r="Q50" s="21"/>
      <c r="R50" s="21"/>
      <c r="S50" s="21"/>
      <c r="T50" s="21"/>
      <c r="U50" s="21"/>
      <c r="V50" s="21"/>
      <c r="W50" s="21"/>
      <c r="X50" s="21"/>
      <c r="Y50" s="21"/>
      <c r="Z50" s="21"/>
      <c r="AA50" s="21"/>
      <c r="AB50" s="19" t="str">
        <f t="shared" si="3"/>
        <v/>
      </c>
      <c r="AC50" s="19" t="str">
        <f t="shared" si="4"/>
        <v/>
      </c>
      <c r="AD50" s="19" t="str">
        <f t="shared" si="5"/>
        <v/>
      </c>
      <c r="AE50" s="19" t="str">
        <f t="shared" si="6"/>
        <v/>
      </c>
      <c r="AF50" s="20" t="str">
        <f t="shared" si="7"/>
        <v/>
      </c>
      <c r="AG50" s="20" t="str">
        <f t="shared" si="8"/>
        <v/>
      </c>
      <c r="AH50" s="20" t="str">
        <f t="shared" si="9"/>
        <v/>
      </c>
      <c r="AI50" s="20" t="str">
        <f t="shared" si="10"/>
        <v/>
      </c>
    </row>
    <row r="51" spans="1:35" x14ac:dyDescent="0.3">
      <c r="A51" s="190">
        <f t="shared" si="11"/>
        <v>45</v>
      </c>
      <c r="B51" s="191"/>
      <c r="C51" s="191"/>
      <c r="D51" s="191" t="str">
        <f>IF(E51="","",VLOOKUP(E51,Module!$D$3:$I$9,6,0))</f>
        <v/>
      </c>
      <c r="E51" s="25"/>
      <c r="F51" s="25"/>
      <c r="G51" s="25"/>
      <c r="H51" s="23" t="str">
        <f>IF(I51="","",VLOOKUP(I51,'Cost group'!$B$2:$C$34,2,0))</f>
        <v/>
      </c>
      <c r="I51" s="24"/>
      <c r="J51" s="22"/>
      <c r="K51" s="13">
        <f t="shared" si="1"/>
        <v>0</v>
      </c>
      <c r="L51" s="14"/>
      <c r="M51" s="15"/>
      <c r="N51" s="16">
        <f t="shared" si="12"/>
        <v>0</v>
      </c>
      <c r="O51" s="17">
        <f t="shared" si="2"/>
        <v>0</v>
      </c>
      <c r="P51" s="21"/>
      <c r="Q51" s="21"/>
      <c r="R51" s="21"/>
      <c r="S51" s="21"/>
      <c r="T51" s="21"/>
      <c r="U51" s="21"/>
      <c r="V51" s="21"/>
      <c r="W51" s="21"/>
      <c r="X51" s="21"/>
      <c r="Y51" s="21"/>
      <c r="Z51" s="21"/>
      <c r="AA51" s="21"/>
      <c r="AB51" s="19" t="str">
        <f t="shared" si="3"/>
        <v/>
      </c>
      <c r="AC51" s="19" t="str">
        <f t="shared" si="4"/>
        <v/>
      </c>
      <c r="AD51" s="19" t="str">
        <f t="shared" si="5"/>
        <v/>
      </c>
      <c r="AE51" s="19" t="str">
        <f t="shared" si="6"/>
        <v/>
      </c>
      <c r="AF51" s="20" t="str">
        <f t="shared" si="7"/>
        <v/>
      </c>
      <c r="AG51" s="20" t="str">
        <f t="shared" si="8"/>
        <v/>
      </c>
      <c r="AH51" s="20" t="str">
        <f t="shared" si="9"/>
        <v/>
      </c>
      <c r="AI51" s="20" t="str">
        <f t="shared" si="10"/>
        <v/>
      </c>
    </row>
    <row r="52" spans="1:35" x14ac:dyDescent="0.3">
      <c r="A52" s="190">
        <f t="shared" si="11"/>
        <v>46</v>
      </c>
      <c r="B52" s="191"/>
      <c r="C52" s="191"/>
      <c r="D52" s="191" t="str">
        <f>IF(E52="","",VLOOKUP(E52,Module!$D$3:$I$9,6,0))</f>
        <v/>
      </c>
      <c r="E52" s="25"/>
      <c r="F52" s="25"/>
      <c r="G52" s="25"/>
      <c r="H52" s="23" t="str">
        <f>IF(I52="","",VLOOKUP(I52,'Cost group'!$B$2:$C$34,2,0))</f>
        <v/>
      </c>
      <c r="I52" s="24"/>
      <c r="J52" s="22"/>
      <c r="K52" s="13">
        <f t="shared" si="1"/>
        <v>0</v>
      </c>
      <c r="L52" s="14"/>
      <c r="M52" s="15"/>
      <c r="N52" s="16">
        <f t="shared" si="12"/>
        <v>0</v>
      </c>
      <c r="O52" s="17">
        <f t="shared" si="2"/>
        <v>0</v>
      </c>
      <c r="P52" s="21"/>
      <c r="Q52" s="21"/>
      <c r="R52" s="21"/>
      <c r="S52" s="21"/>
      <c r="T52" s="21"/>
      <c r="U52" s="21"/>
      <c r="V52" s="21"/>
      <c r="W52" s="21"/>
      <c r="X52" s="21"/>
      <c r="Y52" s="21"/>
      <c r="Z52" s="21"/>
      <c r="AA52" s="21"/>
      <c r="AB52" s="19" t="str">
        <f t="shared" si="3"/>
        <v/>
      </c>
      <c r="AC52" s="19" t="str">
        <f t="shared" si="4"/>
        <v/>
      </c>
      <c r="AD52" s="19" t="str">
        <f t="shared" si="5"/>
        <v/>
      </c>
      <c r="AE52" s="19" t="str">
        <f t="shared" si="6"/>
        <v/>
      </c>
      <c r="AF52" s="20" t="str">
        <f t="shared" si="7"/>
        <v/>
      </c>
      <c r="AG52" s="20" t="str">
        <f t="shared" si="8"/>
        <v/>
      </c>
      <c r="AH52" s="20" t="str">
        <f t="shared" si="9"/>
        <v/>
      </c>
      <c r="AI52" s="20" t="str">
        <f t="shared" si="10"/>
        <v/>
      </c>
    </row>
    <row r="53" spans="1:35" x14ac:dyDescent="0.3">
      <c r="A53" s="190">
        <f t="shared" si="11"/>
        <v>47</v>
      </c>
      <c r="B53" s="191"/>
      <c r="C53" s="191"/>
      <c r="D53" s="191" t="str">
        <f>IF(E53="","",VLOOKUP(E53,Module!$D$3:$I$9,6,0))</f>
        <v/>
      </c>
      <c r="E53" s="25"/>
      <c r="F53" s="25"/>
      <c r="G53" s="25"/>
      <c r="H53" s="23" t="str">
        <f>IF(I53="","",VLOOKUP(I53,'Cost group'!$B$2:$C$34,2,0))</f>
        <v/>
      </c>
      <c r="I53" s="24"/>
      <c r="J53" s="22"/>
      <c r="K53" s="13">
        <f t="shared" si="1"/>
        <v>0</v>
      </c>
      <c r="L53" s="14"/>
      <c r="M53" s="15"/>
      <c r="N53" s="16">
        <f t="shared" si="12"/>
        <v>0</v>
      </c>
      <c r="O53" s="17">
        <f t="shared" si="2"/>
        <v>0</v>
      </c>
      <c r="P53" s="21"/>
      <c r="Q53" s="21"/>
      <c r="R53" s="21"/>
      <c r="S53" s="21"/>
      <c r="T53" s="21"/>
      <c r="U53" s="21"/>
      <c r="V53" s="21"/>
      <c r="W53" s="21"/>
      <c r="X53" s="21"/>
      <c r="Y53" s="21"/>
      <c r="Z53" s="21"/>
      <c r="AA53" s="21"/>
      <c r="AB53" s="19" t="str">
        <f t="shared" si="3"/>
        <v/>
      </c>
      <c r="AC53" s="19" t="str">
        <f t="shared" si="4"/>
        <v/>
      </c>
      <c r="AD53" s="19" t="str">
        <f t="shared" si="5"/>
        <v/>
      </c>
      <c r="AE53" s="19" t="str">
        <f t="shared" si="6"/>
        <v/>
      </c>
      <c r="AF53" s="20" t="str">
        <f t="shared" si="7"/>
        <v/>
      </c>
      <c r="AG53" s="20" t="str">
        <f t="shared" si="8"/>
        <v/>
      </c>
      <c r="AH53" s="20" t="str">
        <f t="shared" si="9"/>
        <v/>
      </c>
      <c r="AI53" s="20" t="str">
        <f t="shared" si="10"/>
        <v/>
      </c>
    </row>
    <row r="54" spans="1:35" x14ac:dyDescent="0.3">
      <c r="A54" s="190">
        <f t="shared" si="11"/>
        <v>48</v>
      </c>
      <c r="B54" s="191"/>
      <c r="C54" s="191"/>
      <c r="D54" s="191" t="str">
        <f>IF(E54="","",VLOOKUP(E54,Module!$D$3:$I$9,6,0))</f>
        <v/>
      </c>
      <c r="E54" s="25"/>
      <c r="F54" s="25"/>
      <c r="G54" s="25"/>
      <c r="H54" s="23" t="str">
        <f>IF(I54="","",VLOOKUP(I54,'Cost group'!$B$2:$C$34,2,0))</f>
        <v/>
      </c>
      <c r="I54" s="24"/>
      <c r="J54" s="22"/>
      <c r="K54" s="13">
        <f t="shared" si="1"/>
        <v>0</v>
      </c>
      <c r="L54" s="14"/>
      <c r="M54" s="15"/>
      <c r="N54" s="16">
        <f t="shared" si="12"/>
        <v>0</v>
      </c>
      <c r="O54" s="17">
        <f t="shared" si="2"/>
        <v>0</v>
      </c>
      <c r="P54" s="21"/>
      <c r="Q54" s="21"/>
      <c r="R54" s="21"/>
      <c r="S54" s="21"/>
      <c r="T54" s="21"/>
      <c r="U54" s="21"/>
      <c r="V54" s="21"/>
      <c r="W54" s="21"/>
      <c r="X54" s="21"/>
      <c r="Y54" s="21"/>
      <c r="Z54" s="21"/>
      <c r="AA54" s="21"/>
      <c r="AB54" s="19" t="str">
        <f t="shared" si="3"/>
        <v/>
      </c>
      <c r="AC54" s="19" t="str">
        <f t="shared" si="4"/>
        <v/>
      </c>
      <c r="AD54" s="19" t="str">
        <f t="shared" si="5"/>
        <v/>
      </c>
      <c r="AE54" s="19" t="str">
        <f t="shared" si="6"/>
        <v/>
      </c>
      <c r="AF54" s="20" t="str">
        <f t="shared" si="7"/>
        <v/>
      </c>
      <c r="AG54" s="20" t="str">
        <f t="shared" si="8"/>
        <v/>
      </c>
      <c r="AH54" s="20" t="str">
        <f t="shared" si="9"/>
        <v/>
      </c>
      <c r="AI54" s="20" t="str">
        <f t="shared" si="10"/>
        <v/>
      </c>
    </row>
    <row r="55" spans="1:35" x14ac:dyDescent="0.3">
      <c r="A55" s="190">
        <f t="shared" si="11"/>
        <v>49</v>
      </c>
      <c r="B55" s="191"/>
      <c r="C55" s="191"/>
      <c r="D55" s="191" t="str">
        <f>IF(E55="","",VLOOKUP(E55,Module!$D$3:$I$9,6,0))</f>
        <v/>
      </c>
      <c r="E55" s="25"/>
      <c r="F55" s="25"/>
      <c r="G55" s="25"/>
      <c r="H55" s="23" t="str">
        <f>IF(I55="","",VLOOKUP(I55,'Cost group'!$B$2:$C$34,2,0))</f>
        <v/>
      </c>
      <c r="I55" s="24"/>
      <c r="J55" s="22"/>
      <c r="K55" s="13">
        <f t="shared" si="1"/>
        <v>0</v>
      </c>
      <c r="L55" s="14"/>
      <c r="M55" s="15"/>
      <c r="N55" s="16">
        <f t="shared" si="12"/>
        <v>0</v>
      </c>
      <c r="O55" s="17">
        <f t="shared" si="2"/>
        <v>0</v>
      </c>
      <c r="P55" s="21"/>
      <c r="Q55" s="21"/>
      <c r="R55" s="21"/>
      <c r="S55" s="21"/>
      <c r="T55" s="21"/>
      <c r="U55" s="21"/>
      <c r="V55" s="21"/>
      <c r="W55" s="21"/>
      <c r="X55" s="21"/>
      <c r="Y55" s="21"/>
      <c r="Z55" s="21"/>
      <c r="AA55" s="21"/>
      <c r="AB55" s="19" t="str">
        <f t="shared" si="3"/>
        <v/>
      </c>
      <c r="AC55" s="19" t="str">
        <f t="shared" si="4"/>
        <v/>
      </c>
      <c r="AD55" s="19" t="str">
        <f t="shared" si="5"/>
        <v/>
      </c>
      <c r="AE55" s="19" t="str">
        <f t="shared" si="6"/>
        <v/>
      </c>
      <c r="AF55" s="20" t="str">
        <f t="shared" si="7"/>
        <v/>
      </c>
      <c r="AG55" s="20" t="str">
        <f t="shared" si="8"/>
        <v/>
      </c>
      <c r="AH55" s="20" t="str">
        <f t="shared" si="9"/>
        <v/>
      </c>
      <c r="AI55" s="20" t="str">
        <f t="shared" si="10"/>
        <v/>
      </c>
    </row>
    <row r="56" spans="1:35" x14ac:dyDescent="0.3">
      <c r="A56" s="190">
        <f t="shared" si="11"/>
        <v>50</v>
      </c>
      <c r="B56" s="191"/>
      <c r="C56" s="191"/>
      <c r="D56" s="191" t="str">
        <f>IF(E56="","",VLOOKUP(E56,Module!$D$3:$I$9,6,0))</f>
        <v/>
      </c>
      <c r="E56" s="25"/>
      <c r="F56" s="25"/>
      <c r="G56" s="25"/>
      <c r="H56" s="23" t="str">
        <f>IF(I56="","",VLOOKUP(I56,'Cost group'!$B$2:$C$34,2,0))</f>
        <v/>
      </c>
      <c r="I56" s="24"/>
      <c r="J56" s="22"/>
      <c r="K56" s="13">
        <f t="shared" si="1"/>
        <v>0</v>
      </c>
      <c r="L56" s="14"/>
      <c r="M56" s="15"/>
      <c r="N56" s="16">
        <f t="shared" si="12"/>
        <v>0</v>
      </c>
      <c r="O56" s="17">
        <f t="shared" si="2"/>
        <v>0</v>
      </c>
      <c r="P56" s="21"/>
      <c r="Q56" s="21"/>
      <c r="R56" s="21"/>
      <c r="S56" s="21"/>
      <c r="T56" s="21"/>
      <c r="U56" s="21"/>
      <c r="V56" s="21"/>
      <c r="W56" s="21"/>
      <c r="X56" s="21"/>
      <c r="Y56" s="21"/>
      <c r="Z56" s="21"/>
      <c r="AA56" s="21"/>
      <c r="AB56" s="19" t="str">
        <f t="shared" si="3"/>
        <v/>
      </c>
      <c r="AC56" s="19" t="str">
        <f t="shared" si="4"/>
        <v/>
      </c>
      <c r="AD56" s="19" t="str">
        <f t="shared" si="5"/>
        <v/>
      </c>
      <c r="AE56" s="19" t="str">
        <f t="shared" si="6"/>
        <v/>
      </c>
      <c r="AF56" s="20" t="str">
        <f t="shared" si="7"/>
        <v/>
      </c>
      <c r="AG56" s="20" t="str">
        <f t="shared" si="8"/>
        <v/>
      </c>
      <c r="AH56" s="20" t="str">
        <f t="shared" si="9"/>
        <v/>
      </c>
      <c r="AI56" s="20" t="str">
        <f t="shared" si="10"/>
        <v/>
      </c>
    </row>
    <row r="57" spans="1:35" x14ac:dyDescent="0.3">
      <c r="A57" s="190">
        <f t="shared" si="11"/>
        <v>51</v>
      </c>
      <c r="B57" s="191"/>
      <c r="C57" s="191"/>
      <c r="D57" s="191" t="str">
        <f>IF(E57="","",VLOOKUP(E57,Module!$D$3:$I$9,6,0))</f>
        <v/>
      </c>
      <c r="E57" s="25"/>
      <c r="F57" s="25"/>
      <c r="G57" s="25"/>
      <c r="H57" s="23" t="str">
        <f>IF(I57="","",VLOOKUP(I57,'Cost group'!$B$2:$C$34,2,0))</f>
        <v/>
      </c>
      <c r="I57" s="24"/>
      <c r="J57" s="22"/>
      <c r="K57" s="13">
        <f t="shared" si="1"/>
        <v>0</v>
      </c>
      <c r="L57" s="14"/>
      <c r="M57" s="15"/>
      <c r="N57" s="16">
        <f t="shared" si="12"/>
        <v>0</v>
      </c>
      <c r="O57" s="17">
        <f t="shared" si="2"/>
        <v>0</v>
      </c>
      <c r="P57" s="21"/>
      <c r="Q57" s="21"/>
      <c r="R57" s="21"/>
      <c r="S57" s="21"/>
      <c r="T57" s="21"/>
      <c r="U57" s="21"/>
      <c r="V57" s="21"/>
      <c r="W57" s="21"/>
      <c r="X57" s="21"/>
      <c r="Y57" s="21"/>
      <c r="Z57" s="21"/>
      <c r="AA57" s="21"/>
      <c r="AB57" s="19" t="str">
        <f t="shared" si="3"/>
        <v/>
      </c>
      <c r="AC57" s="19" t="str">
        <f t="shared" si="4"/>
        <v/>
      </c>
      <c r="AD57" s="19" t="str">
        <f t="shared" si="5"/>
        <v/>
      </c>
      <c r="AE57" s="19" t="str">
        <f t="shared" si="6"/>
        <v/>
      </c>
      <c r="AF57" s="20" t="str">
        <f t="shared" si="7"/>
        <v/>
      </c>
      <c r="AG57" s="20" t="str">
        <f t="shared" si="8"/>
        <v/>
      </c>
      <c r="AH57" s="20" t="str">
        <f t="shared" si="9"/>
        <v/>
      </c>
      <c r="AI57" s="20" t="str">
        <f t="shared" si="10"/>
        <v/>
      </c>
    </row>
    <row r="58" spans="1:35" x14ac:dyDescent="0.3">
      <c r="A58" s="190">
        <f t="shared" si="11"/>
        <v>52</v>
      </c>
      <c r="B58" s="191"/>
      <c r="C58" s="191"/>
      <c r="D58" s="191" t="str">
        <f>IF(E58="","",VLOOKUP(E58,Module!$D$3:$I$9,6,0))</f>
        <v/>
      </c>
      <c r="E58" s="25"/>
      <c r="F58" s="25"/>
      <c r="G58" s="25"/>
      <c r="H58" s="23" t="str">
        <f>IF(I58="","",VLOOKUP(I58,'Cost group'!$B$2:$C$34,2,0))</f>
        <v/>
      </c>
      <c r="I58" s="24"/>
      <c r="J58" s="22"/>
      <c r="K58" s="13">
        <f t="shared" si="1"/>
        <v>0</v>
      </c>
      <c r="L58" s="14"/>
      <c r="M58" s="15"/>
      <c r="N58" s="16">
        <f t="shared" si="12"/>
        <v>0</v>
      </c>
      <c r="O58" s="17">
        <f t="shared" si="2"/>
        <v>0</v>
      </c>
      <c r="P58" s="21"/>
      <c r="Q58" s="21"/>
      <c r="R58" s="21"/>
      <c r="S58" s="21"/>
      <c r="T58" s="21"/>
      <c r="U58" s="21"/>
      <c r="V58" s="21"/>
      <c r="W58" s="21"/>
      <c r="X58" s="21"/>
      <c r="Y58" s="21"/>
      <c r="Z58" s="21"/>
      <c r="AA58" s="21"/>
      <c r="AB58" s="19" t="str">
        <f t="shared" si="3"/>
        <v/>
      </c>
      <c r="AC58" s="19" t="str">
        <f t="shared" si="4"/>
        <v/>
      </c>
      <c r="AD58" s="19" t="str">
        <f t="shared" si="5"/>
        <v/>
      </c>
      <c r="AE58" s="19" t="str">
        <f t="shared" si="6"/>
        <v/>
      </c>
      <c r="AF58" s="20" t="str">
        <f t="shared" si="7"/>
        <v/>
      </c>
      <c r="AG58" s="20" t="str">
        <f t="shared" si="8"/>
        <v/>
      </c>
      <c r="AH58" s="20" t="str">
        <f t="shared" si="9"/>
        <v/>
      </c>
      <c r="AI58" s="20" t="str">
        <f t="shared" si="10"/>
        <v/>
      </c>
    </row>
    <row r="59" spans="1:35" x14ac:dyDescent="0.3">
      <c r="A59" s="190">
        <f t="shared" si="11"/>
        <v>53</v>
      </c>
      <c r="B59" s="191"/>
      <c r="C59" s="191"/>
      <c r="D59" s="191" t="str">
        <f>IF(E59="","",VLOOKUP(E59,Module!$D$3:$I$9,6,0))</f>
        <v/>
      </c>
      <c r="E59" s="25"/>
      <c r="F59" s="25"/>
      <c r="G59" s="25"/>
      <c r="H59" s="23" t="str">
        <f>IF(I59="","",VLOOKUP(I59,'Cost group'!$B$2:$C$34,2,0))</f>
        <v/>
      </c>
      <c r="I59" s="24"/>
      <c r="J59" s="22"/>
      <c r="K59" s="13">
        <f t="shared" si="1"/>
        <v>0</v>
      </c>
      <c r="L59" s="14"/>
      <c r="M59" s="15"/>
      <c r="N59" s="16">
        <f t="shared" si="12"/>
        <v>0</v>
      </c>
      <c r="O59" s="17">
        <f t="shared" si="2"/>
        <v>0</v>
      </c>
      <c r="P59" s="21"/>
      <c r="Q59" s="21"/>
      <c r="R59" s="21"/>
      <c r="S59" s="21"/>
      <c r="T59" s="21"/>
      <c r="U59" s="21"/>
      <c r="V59" s="21"/>
      <c r="W59" s="21"/>
      <c r="X59" s="21"/>
      <c r="Y59" s="21"/>
      <c r="Z59" s="21"/>
      <c r="AA59" s="21"/>
      <c r="AB59" s="19" t="str">
        <f t="shared" si="3"/>
        <v/>
      </c>
      <c r="AC59" s="19" t="str">
        <f t="shared" si="4"/>
        <v/>
      </c>
      <c r="AD59" s="19" t="str">
        <f t="shared" si="5"/>
        <v/>
      </c>
      <c r="AE59" s="19" t="str">
        <f t="shared" si="6"/>
        <v/>
      </c>
      <c r="AF59" s="20" t="str">
        <f t="shared" si="7"/>
        <v/>
      </c>
      <c r="AG59" s="20" t="str">
        <f t="shared" si="8"/>
        <v/>
      </c>
      <c r="AH59" s="20" t="str">
        <f t="shared" si="9"/>
        <v/>
      </c>
      <c r="AI59" s="20" t="str">
        <f t="shared" si="10"/>
        <v/>
      </c>
    </row>
    <row r="60" spans="1:35" x14ac:dyDescent="0.3">
      <c r="A60" s="190">
        <f t="shared" si="11"/>
        <v>54</v>
      </c>
      <c r="B60" s="191"/>
      <c r="C60" s="191"/>
      <c r="D60" s="191" t="str">
        <f>IF(E60="","",VLOOKUP(E60,Module!$D$3:$I$9,6,0))</f>
        <v/>
      </c>
      <c r="E60" s="25"/>
      <c r="F60" s="25"/>
      <c r="G60" s="25"/>
      <c r="H60" s="23" t="str">
        <f>IF(I60="","",VLOOKUP(I60,'Cost group'!$B$2:$C$34,2,0))</f>
        <v/>
      </c>
      <c r="I60" s="24"/>
      <c r="J60" s="22"/>
      <c r="K60" s="13">
        <f t="shared" si="1"/>
        <v>0</v>
      </c>
      <c r="L60" s="14"/>
      <c r="M60" s="15"/>
      <c r="N60" s="16">
        <f t="shared" si="12"/>
        <v>0</v>
      </c>
      <c r="O60" s="17">
        <f t="shared" si="2"/>
        <v>0</v>
      </c>
      <c r="P60" s="21"/>
      <c r="Q60" s="21"/>
      <c r="R60" s="21"/>
      <c r="S60" s="21"/>
      <c r="T60" s="21"/>
      <c r="U60" s="21"/>
      <c r="V60" s="21"/>
      <c r="W60" s="21"/>
      <c r="X60" s="21"/>
      <c r="Y60" s="21"/>
      <c r="Z60" s="21"/>
      <c r="AA60" s="21"/>
      <c r="AB60" s="19" t="str">
        <f t="shared" si="3"/>
        <v/>
      </c>
      <c r="AC60" s="19" t="str">
        <f t="shared" si="4"/>
        <v/>
      </c>
      <c r="AD60" s="19" t="str">
        <f t="shared" si="5"/>
        <v/>
      </c>
      <c r="AE60" s="19" t="str">
        <f t="shared" si="6"/>
        <v/>
      </c>
      <c r="AF60" s="20" t="str">
        <f t="shared" si="7"/>
        <v/>
      </c>
      <c r="AG60" s="20" t="str">
        <f t="shared" si="8"/>
        <v/>
      </c>
      <c r="AH60" s="20" t="str">
        <f t="shared" si="9"/>
        <v/>
      </c>
      <c r="AI60" s="20" t="str">
        <f t="shared" si="10"/>
        <v/>
      </c>
    </row>
    <row r="61" spans="1:35" x14ac:dyDescent="0.3">
      <c r="A61" s="190">
        <f t="shared" si="11"/>
        <v>55</v>
      </c>
      <c r="B61" s="191"/>
      <c r="C61" s="191"/>
      <c r="D61" s="191" t="str">
        <f>IF(E61="","",VLOOKUP(E61,Module!$D$3:$I$9,6,0))</f>
        <v/>
      </c>
      <c r="E61" s="25"/>
      <c r="F61" s="25"/>
      <c r="G61" s="25"/>
      <c r="H61" s="23" t="str">
        <f>IF(I61="","",VLOOKUP(I61,'Cost group'!$B$2:$C$34,2,0))</f>
        <v/>
      </c>
      <c r="I61" s="24"/>
      <c r="J61" s="22"/>
      <c r="K61" s="13">
        <f t="shared" si="1"/>
        <v>0</v>
      </c>
      <c r="L61" s="14"/>
      <c r="M61" s="15"/>
      <c r="N61" s="16">
        <f t="shared" si="12"/>
        <v>0</v>
      </c>
      <c r="O61" s="17">
        <f t="shared" si="2"/>
        <v>0</v>
      </c>
      <c r="P61" s="21"/>
      <c r="Q61" s="21"/>
      <c r="R61" s="21"/>
      <c r="S61" s="21"/>
      <c r="T61" s="21"/>
      <c r="U61" s="21"/>
      <c r="V61" s="21"/>
      <c r="W61" s="21"/>
      <c r="X61" s="21"/>
      <c r="Y61" s="21"/>
      <c r="Z61" s="21"/>
      <c r="AA61" s="21"/>
      <c r="AB61" s="19" t="str">
        <f t="shared" si="3"/>
        <v/>
      </c>
      <c r="AC61" s="19" t="str">
        <f t="shared" si="4"/>
        <v/>
      </c>
      <c r="AD61" s="19" t="str">
        <f t="shared" si="5"/>
        <v/>
      </c>
      <c r="AE61" s="19" t="str">
        <f t="shared" si="6"/>
        <v/>
      </c>
      <c r="AF61" s="20" t="str">
        <f t="shared" si="7"/>
        <v/>
      </c>
      <c r="AG61" s="20" t="str">
        <f t="shared" si="8"/>
        <v/>
      </c>
      <c r="AH61" s="20" t="str">
        <f t="shared" si="9"/>
        <v/>
      </c>
      <c r="AI61" s="20" t="str">
        <f t="shared" si="10"/>
        <v/>
      </c>
    </row>
    <row r="62" spans="1:35" x14ac:dyDescent="0.3">
      <c r="A62" s="190">
        <f t="shared" si="11"/>
        <v>56</v>
      </c>
      <c r="B62" s="191"/>
      <c r="C62" s="191"/>
      <c r="D62" s="191" t="str">
        <f>IF(E62="","",VLOOKUP(E62,Module!$D$3:$I$9,6,0))</f>
        <v/>
      </c>
      <c r="E62" s="25"/>
      <c r="F62" s="25"/>
      <c r="G62" s="25"/>
      <c r="H62" s="23" t="str">
        <f>IF(I62="","",VLOOKUP(I62,'Cost group'!$B$2:$C$34,2,0))</f>
        <v/>
      </c>
      <c r="I62" s="24"/>
      <c r="J62" s="22"/>
      <c r="K62" s="13">
        <f t="shared" si="1"/>
        <v>0</v>
      </c>
      <c r="L62" s="14"/>
      <c r="M62" s="15"/>
      <c r="N62" s="16">
        <f t="shared" si="12"/>
        <v>0</v>
      </c>
      <c r="O62" s="17">
        <f t="shared" si="2"/>
        <v>0</v>
      </c>
      <c r="P62" s="21"/>
      <c r="Q62" s="21"/>
      <c r="R62" s="21"/>
      <c r="S62" s="21"/>
      <c r="T62" s="21"/>
      <c r="U62" s="21"/>
      <c r="V62" s="21"/>
      <c r="W62" s="21"/>
      <c r="X62" s="21"/>
      <c r="Y62" s="21"/>
      <c r="Z62" s="21"/>
      <c r="AA62" s="21"/>
      <c r="AB62" s="19" t="str">
        <f t="shared" si="3"/>
        <v/>
      </c>
      <c r="AC62" s="19" t="str">
        <f t="shared" si="4"/>
        <v/>
      </c>
      <c r="AD62" s="19" t="str">
        <f t="shared" si="5"/>
        <v/>
      </c>
      <c r="AE62" s="19" t="str">
        <f t="shared" si="6"/>
        <v/>
      </c>
      <c r="AF62" s="20" t="str">
        <f t="shared" si="7"/>
        <v/>
      </c>
      <c r="AG62" s="20" t="str">
        <f t="shared" si="8"/>
        <v/>
      </c>
      <c r="AH62" s="20" t="str">
        <f t="shared" si="9"/>
        <v/>
      </c>
      <c r="AI62" s="20" t="str">
        <f t="shared" si="10"/>
        <v/>
      </c>
    </row>
    <row r="63" spans="1:35" x14ac:dyDescent="0.3">
      <c r="A63" s="190">
        <f t="shared" si="11"/>
        <v>57</v>
      </c>
      <c r="B63" s="191"/>
      <c r="C63" s="191"/>
      <c r="D63" s="191" t="str">
        <f>IF(E63="","",VLOOKUP(E63,Module!$D$3:$I$9,6,0))</f>
        <v/>
      </c>
      <c r="E63" s="25"/>
      <c r="F63" s="25"/>
      <c r="G63" s="25"/>
      <c r="H63" s="23" t="str">
        <f>IF(I63="","",VLOOKUP(I63,'Cost group'!$B$2:$C$34,2,0))</f>
        <v/>
      </c>
      <c r="I63" s="24"/>
      <c r="J63" s="22"/>
      <c r="K63" s="13">
        <f t="shared" si="1"/>
        <v>0</v>
      </c>
      <c r="L63" s="14"/>
      <c r="M63" s="15"/>
      <c r="N63" s="16">
        <f t="shared" si="12"/>
        <v>0</v>
      </c>
      <c r="O63" s="17">
        <f t="shared" si="2"/>
        <v>0</v>
      </c>
      <c r="P63" s="21"/>
      <c r="Q63" s="21"/>
      <c r="R63" s="21"/>
      <c r="S63" s="21"/>
      <c r="T63" s="21"/>
      <c r="U63" s="21"/>
      <c r="V63" s="21"/>
      <c r="W63" s="21"/>
      <c r="X63" s="21"/>
      <c r="Y63" s="21"/>
      <c r="Z63" s="21"/>
      <c r="AA63" s="21"/>
      <c r="AB63" s="19" t="str">
        <f t="shared" si="3"/>
        <v/>
      </c>
      <c r="AC63" s="19" t="str">
        <f t="shared" si="4"/>
        <v/>
      </c>
      <c r="AD63" s="19" t="str">
        <f t="shared" si="5"/>
        <v/>
      </c>
      <c r="AE63" s="19" t="str">
        <f t="shared" si="6"/>
        <v/>
      </c>
      <c r="AF63" s="20" t="str">
        <f t="shared" si="7"/>
        <v/>
      </c>
      <c r="AG63" s="20" t="str">
        <f t="shared" si="8"/>
        <v/>
      </c>
      <c r="AH63" s="20" t="str">
        <f t="shared" si="9"/>
        <v/>
      </c>
      <c r="AI63" s="20" t="str">
        <f t="shared" si="10"/>
        <v/>
      </c>
    </row>
    <row r="64" spans="1:35" x14ac:dyDescent="0.3">
      <c r="A64" s="190">
        <f t="shared" si="11"/>
        <v>58</v>
      </c>
      <c r="B64" s="191"/>
      <c r="C64" s="191"/>
      <c r="D64" s="191" t="str">
        <f>IF(E64="","",VLOOKUP(E64,Module!$D$3:$I$9,6,0))</f>
        <v/>
      </c>
      <c r="E64" s="25"/>
      <c r="F64" s="25"/>
      <c r="G64" s="25"/>
      <c r="H64" s="23" t="str">
        <f>IF(I64="","",VLOOKUP(I64,'Cost group'!$B$2:$C$34,2,0))</f>
        <v/>
      </c>
      <c r="I64" s="24"/>
      <c r="J64" s="22"/>
      <c r="K64" s="13">
        <f t="shared" si="1"/>
        <v>0</v>
      </c>
      <c r="L64" s="14"/>
      <c r="M64" s="15"/>
      <c r="N64" s="16">
        <f t="shared" si="12"/>
        <v>0</v>
      </c>
      <c r="O64" s="17">
        <f t="shared" si="2"/>
        <v>0</v>
      </c>
      <c r="P64" s="21"/>
      <c r="Q64" s="21"/>
      <c r="R64" s="21"/>
      <c r="S64" s="21"/>
      <c r="T64" s="21"/>
      <c r="U64" s="21"/>
      <c r="V64" s="21"/>
      <c r="W64" s="21"/>
      <c r="X64" s="21"/>
      <c r="Y64" s="21"/>
      <c r="Z64" s="21"/>
      <c r="AA64" s="21"/>
      <c r="AB64" s="19" t="str">
        <f t="shared" si="3"/>
        <v/>
      </c>
      <c r="AC64" s="19" t="str">
        <f t="shared" si="4"/>
        <v/>
      </c>
      <c r="AD64" s="19" t="str">
        <f t="shared" si="5"/>
        <v/>
      </c>
      <c r="AE64" s="19" t="str">
        <f t="shared" si="6"/>
        <v/>
      </c>
      <c r="AF64" s="20" t="str">
        <f t="shared" si="7"/>
        <v/>
      </c>
      <c r="AG64" s="20" t="str">
        <f t="shared" si="8"/>
        <v/>
      </c>
      <c r="AH64" s="20" t="str">
        <f t="shared" si="9"/>
        <v/>
      </c>
      <c r="AI64" s="20" t="str">
        <f t="shared" si="10"/>
        <v/>
      </c>
    </row>
    <row r="65" spans="1:35" x14ac:dyDescent="0.3">
      <c r="A65" s="190">
        <f t="shared" si="11"/>
        <v>59</v>
      </c>
      <c r="B65" s="191"/>
      <c r="C65" s="191"/>
      <c r="D65" s="191" t="str">
        <f>IF(E65="","",VLOOKUP(E65,Module!$D$3:$I$9,6,0))</f>
        <v/>
      </c>
      <c r="E65" s="25"/>
      <c r="F65" s="25"/>
      <c r="G65" s="25"/>
      <c r="H65" s="23" t="str">
        <f>IF(I65="","",VLOOKUP(I65,'Cost group'!$B$2:$C$34,2,0))</f>
        <v/>
      </c>
      <c r="I65" s="24"/>
      <c r="J65" s="22"/>
      <c r="K65" s="13">
        <f t="shared" si="1"/>
        <v>0</v>
      </c>
      <c r="L65" s="14"/>
      <c r="M65" s="15"/>
      <c r="N65" s="16">
        <f t="shared" si="12"/>
        <v>0</v>
      </c>
      <c r="O65" s="17">
        <f t="shared" si="2"/>
        <v>0</v>
      </c>
      <c r="P65" s="21"/>
      <c r="Q65" s="21"/>
      <c r="R65" s="21"/>
      <c r="S65" s="21"/>
      <c r="T65" s="21"/>
      <c r="U65" s="21"/>
      <c r="V65" s="21"/>
      <c r="W65" s="21"/>
      <c r="X65" s="21"/>
      <c r="Y65" s="21"/>
      <c r="Z65" s="21"/>
      <c r="AA65" s="21"/>
      <c r="AB65" s="19" t="str">
        <f t="shared" si="3"/>
        <v/>
      </c>
      <c r="AC65" s="19" t="str">
        <f t="shared" si="4"/>
        <v/>
      </c>
      <c r="AD65" s="19" t="str">
        <f t="shared" si="5"/>
        <v/>
      </c>
      <c r="AE65" s="19" t="str">
        <f t="shared" si="6"/>
        <v/>
      </c>
      <c r="AF65" s="20" t="str">
        <f t="shared" si="7"/>
        <v/>
      </c>
      <c r="AG65" s="20" t="str">
        <f t="shared" si="8"/>
        <v/>
      </c>
      <c r="AH65" s="20" t="str">
        <f t="shared" si="9"/>
        <v/>
      </c>
      <c r="AI65" s="20" t="str">
        <f t="shared" si="10"/>
        <v/>
      </c>
    </row>
    <row r="66" spans="1:35" x14ac:dyDescent="0.3">
      <c r="A66" s="190">
        <f t="shared" si="11"/>
        <v>60</v>
      </c>
      <c r="B66" s="191"/>
      <c r="C66" s="191"/>
      <c r="D66" s="191" t="str">
        <f>IF(E66="","",VLOOKUP(E66,Module!$D$3:$I$9,6,0))</f>
        <v/>
      </c>
      <c r="E66" s="25"/>
      <c r="F66" s="25"/>
      <c r="G66" s="25"/>
      <c r="H66" s="23" t="str">
        <f>IF(I66="","",VLOOKUP(I66,'Cost group'!$B$2:$C$34,2,0))</f>
        <v/>
      </c>
      <c r="I66" s="24"/>
      <c r="J66" s="22"/>
      <c r="K66" s="13">
        <f t="shared" si="1"/>
        <v>0</v>
      </c>
      <c r="L66" s="14"/>
      <c r="M66" s="15"/>
      <c r="N66" s="16">
        <f t="shared" si="12"/>
        <v>0</v>
      </c>
      <c r="O66" s="17">
        <f t="shared" si="2"/>
        <v>0</v>
      </c>
      <c r="P66" s="21"/>
      <c r="Q66" s="21"/>
      <c r="R66" s="21"/>
      <c r="S66" s="21"/>
      <c r="T66" s="21"/>
      <c r="U66" s="21"/>
      <c r="V66" s="21"/>
      <c r="W66" s="21"/>
      <c r="X66" s="21"/>
      <c r="Y66" s="21"/>
      <c r="Z66" s="21"/>
      <c r="AA66" s="21"/>
      <c r="AB66" s="19" t="str">
        <f t="shared" si="3"/>
        <v/>
      </c>
      <c r="AC66" s="19" t="str">
        <f t="shared" si="4"/>
        <v/>
      </c>
      <c r="AD66" s="19" t="str">
        <f t="shared" si="5"/>
        <v/>
      </c>
      <c r="AE66" s="19" t="str">
        <f t="shared" si="6"/>
        <v/>
      </c>
      <c r="AF66" s="20" t="str">
        <f t="shared" si="7"/>
        <v/>
      </c>
      <c r="AG66" s="20" t="str">
        <f t="shared" si="8"/>
        <v/>
      </c>
      <c r="AH66" s="20" t="str">
        <f t="shared" si="9"/>
        <v/>
      </c>
      <c r="AI66" s="20" t="str">
        <f t="shared" si="10"/>
        <v/>
      </c>
    </row>
    <row r="67" spans="1:35" x14ac:dyDescent="0.3">
      <c r="A67" s="190">
        <f t="shared" si="11"/>
        <v>61</v>
      </c>
      <c r="B67" s="191"/>
      <c r="C67" s="191"/>
      <c r="D67" s="191" t="str">
        <f>IF(E67="","",VLOOKUP(E67,Module!$D$3:$I$9,6,0))</f>
        <v/>
      </c>
      <c r="E67" s="25"/>
      <c r="F67" s="25"/>
      <c r="G67" s="25"/>
      <c r="H67" s="23" t="str">
        <f>IF(I67="","",VLOOKUP(I67,'Cost group'!$B$2:$C$34,2,0))</f>
        <v/>
      </c>
      <c r="I67" s="24"/>
      <c r="J67" s="22"/>
      <c r="K67" s="13">
        <f t="shared" si="1"/>
        <v>0</v>
      </c>
      <c r="L67" s="14"/>
      <c r="M67" s="15"/>
      <c r="N67" s="16">
        <f t="shared" si="12"/>
        <v>0</v>
      </c>
      <c r="O67" s="17">
        <f t="shared" si="2"/>
        <v>0</v>
      </c>
      <c r="P67" s="21"/>
      <c r="Q67" s="21"/>
      <c r="R67" s="21"/>
      <c r="S67" s="21"/>
      <c r="T67" s="21"/>
      <c r="U67" s="21"/>
      <c r="V67" s="21"/>
      <c r="W67" s="21"/>
      <c r="X67" s="21"/>
      <c r="Y67" s="21"/>
      <c r="Z67" s="21"/>
      <c r="AA67" s="21"/>
      <c r="AB67" s="19" t="str">
        <f t="shared" si="3"/>
        <v/>
      </c>
      <c r="AC67" s="19" t="str">
        <f t="shared" si="4"/>
        <v/>
      </c>
      <c r="AD67" s="19" t="str">
        <f t="shared" si="5"/>
        <v/>
      </c>
      <c r="AE67" s="19" t="str">
        <f t="shared" si="6"/>
        <v/>
      </c>
      <c r="AF67" s="20" t="str">
        <f t="shared" si="7"/>
        <v/>
      </c>
      <c r="AG67" s="20" t="str">
        <f t="shared" si="8"/>
        <v/>
      </c>
      <c r="AH67" s="20" t="str">
        <f t="shared" si="9"/>
        <v/>
      </c>
      <c r="AI67" s="20" t="str">
        <f t="shared" si="10"/>
        <v/>
      </c>
    </row>
    <row r="68" spans="1:35" x14ac:dyDescent="0.3">
      <c r="A68" s="190">
        <f t="shared" si="11"/>
        <v>62</v>
      </c>
      <c r="B68" s="191"/>
      <c r="C68" s="191"/>
      <c r="D68" s="191" t="str">
        <f>IF(E68="","",VLOOKUP(E68,Module!$D$3:$I$9,6,0))</f>
        <v/>
      </c>
      <c r="E68" s="25"/>
      <c r="F68" s="25"/>
      <c r="G68" s="25"/>
      <c r="H68" s="23" t="str">
        <f>IF(I68="","",VLOOKUP(I68,'Cost group'!$B$2:$C$34,2,0))</f>
        <v/>
      </c>
      <c r="I68" s="24"/>
      <c r="J68" s="22"/>
      <c r="K68" s="13">
        <f t="shared" si="1"/>
        <v>0</v>
      </c>
      <c r="L68" s="14"/>
      <c r="M68" s="15"/>
      <c r="N68" s="16">
        <f t="shared" si="12"/>
        <v>0</v>
      </c>
      <c r="O68" s="17">
        <f t="shared" si="2"/>
        <v>0</v>
      </c>
      <c r="P68" s="21"/>
      <c r="Q68" s="21"/>
      <c r="R68" s="21"/>
      <c r="S68" s="21"/>
      <c r="T68" s="21"/>
      <c r="U68" s="21"/>
      <c r="V68" s="21"/>
      <c r="W68" s="21"/>
      <c r="X68" s="21"/>
      <c r="Y68" s="21"/>
      <c r="Z68" s="21"/>
      <c r="AA68" s="21"/>
      <c r="AB68" s="19" t="str">
        <f t="shared" si="3"/>
        <v/>
      </c>
      <c r="AC68" s="19" t="str">
        <f t="shared" si="4"/>
        <v/>
      </c>
      <c r="AD68" s="19" t="str">
        <f t="shared" si="5"/>
        <v/>
      </c>
      <c r="AE68" s="19" t="str">
        <f t="shared" si="6"/>
        <v/>
      </c>
      <c r="AF68" s="20" t="str">
        <f t="shared" si="7"/>
        <v/>
      </c>
      <c r="AG68" s="20" t="str">
        <f t="shared" si="8"/>
        <v/>
      </c>
      <c r="AH68" s="20" t="str">
        <f t="shared" si="9"/>
        <v/>
      </c>
      <c r="AI68" s="20" t="str">
        <f t="shared" si="10"/>
        <v/>
      </c>
    </row>
    <row r="69" spans="1:35" x14ac:dyDescent="0.3">
      <c r="A69" s="190">
        <f t="shared" si="11"/>
        <v>63</v>
      </c>
      <c r="B69" s="191"/>
      <c r="C69" s="191"/>
      <c r="D69" s="191" t="str">
        <f>IF(E69="","",VLOOKUP(E69,Module!$D$3:$I$9,6,0))</f>
        <v/>
      </c>
      <c r="E69" s="25"/>
      <c r="F69" s="25"/>
      <c r="G69" s="25"/>
      <c r="H69" s="23" t="str">
        <f>IF(I69="","",VLOOKUP(I69,'Cost group'!$B$2:$C$34,2,0))</f>
        <v/>
      </c>
      <c r="I69" s="24"/>
      <c r="J69" s="22"/>
      <c r="K69" s="13">
        <f t="shared" si="1"/>
        <v>0</v>
      </c>
      <c r="L69" s="14"/>
      <c r="M69" s="15"/>
      <c r="N69" s="16">
        <f t="shared" si="12"/>
        <v>0</v>
      </c>
      <c r="O69" s="17">
        <f t="shared" si="2"/>
        <v>0</v>
      </c>
      <c r="P69" s="21"/>
      <c r="Q69" s="21"/>
      <c r="R69" s="21"/>
      <c r="S69" s="21"/>
      <c r="T69" s="21"/>
      <c r="U69" s="21"/>
      <c r="V69" s="21"/>
      <c r="W69" s="21"/>
      <c r="X69" s="21"/>
      <c r="Y69" s="21"/>
      <c r="Z69" s="21"/>
      <c r="AA69" s="21"/>
      <c r="AB69" s="19" t="str">
        <f t="shared" si="3"/>
        <v/>
      </c>
      <c r="AC69" s="19" t="str">
        <f t="shared" si="4"/>
        <v/>
      </c>
      <c r="AD69" s="19" t="str">
        <f t="shared" si="5"/>
        <v/>
      </c>
      <c r="AE69" s="19" t="str">
        <f t="shared" si="6"/>
        <v/>
      </c>
      <c r="AF69" s="20" t="str">
        <f t="shared" si="7"/>
        <v/>
      </c>
      <c r="AG69" s="20" t="str">
        <f t="shared" si="8"/>
        <v/>
      </c>
      <c r="AH69" s="20" t="str">
        <f t="shared" si="9"/>
        <v/>
      </c>
      <c r="AI69" s="20" t="str">
        <f t="shared" si="10"/>
        <v/>
      </c>
    </row>
    <row r="70" spans="1:35" x14ac:dyDescent="0.3">
      <c r="A70" s="190">
        <f t="shared" si="11"/>
        <v>64</v>
      </c>
      <c r="B70" s="191"/>
      <c r="C70" s="191"/>
      <c r="D70" s="191" t="str">
        <f>IF(E70="","",VLOOKUP(E70,Module!$D$3:$I$9,6,0))</f>
        <v/>
      </c>
      <c r="E70" s="25"/>
      <c r="F70" s="25"/>
      <c r="G70" s="25"/>
      <c r="H70" s="23" t="str">
        <f>IF(I70="","",VLOOKUP(I70,'Cost group'!$B$2:$C$34,2,0))</f>
        <v/>
      </c>
      <c r="I70" s="24"/>
      <c r="J70" s="22"/>
      <c r="K70" s="13">
        <f t="shared" si="1"/>
        <v>0</v>
      </c>
      <c r="L70" s="14"/>
      <c r="M70" s="15"/>
      <c r="N70" s="16">
        <f t="shared" si="12"/>
        <v>0</v>
      </c>
      <c r="O70" s="17">
        <f t="shared" si="2"/>
        <v>0</v>
      </c>
      <c r="P70" s="21"/>
      <c r="Q70" s="21"/>
      <c r="R70" s="21"/>
      <c r="S70" s="21"/>
      <c r="T70" s="21"/>
      <c r="U70" s="21"/>
      <c r="V70" s="21"/>
      <c r="W70" s="21"/>
      <c r="X70" s="21"/>
      <c r="Y70" s="21"/>
      <c r="Z70" s="21"/>
      <c r="AA70" s="21"/>
      <c r="AB70" s="19" t="str">
        <f t="shared" si="3"/>
        <v/>
      </c>
      <c r="AC70" s="19" t="str">
        <f t="shared" si="4"/>
        <v/>
      </c>
      <c r="AD70" s="19" t="str">
        <f t="shared" si="5"/>
        <v/>
      </c>
      <c r="AE70" s="19" t="str">
        <f t="shared" si="6"/>
        <v/>
      </c>
      <c r="AF70" s="20" t="str">
        <f t="shared" si="7"/>
        <v/>
      </c>
      <c r="AG70" s="20" t="str">
        <f t="shared" si="8"/>
        <v/>
      </c>
      <c r="AH70" s="20" t="str">
        <f t="shared" si="9"/>
        <v/>
      </c>
      <c r="AI70" s="20" t="str">
        <f t="shared" si="10"/>
        <v/>
      </c>
    </row>
    <row r="71" spans="1:35" x14ac:dyDescent="0.3">
      <c r="A71" s="190">
        <f t="shared" si="11"/>
        <v>65</v>
      </c>
      <c r="B71" s="191"/>
      <c r="C71" s="191"/>
      <c r="D71" s="191" t="str">
        <f>IF(E71="","",VLOOKUP(E71,Module!$D$3:$I$9,6,0))</f>
        <v/>
      </c>
      <c r="E71" s="25"/>
      <c r="F71" s="25"/>
      <c r="G71" s="25"/>
      <c r="H71" s="23" t="str">
        <f>IF(I71="","",VLOOKUP(I71,'Cost group'!$B$2:$C$34,2,0))</f>
        <v/>
      </c>
      <c r="I71" s="24"/>
      <c r="J71" s="22"/>
      <c r="K71" s="13">
        <f t="shared" si="1"/>
        <v>0</v>
      </c>
      <c r="L71" s="14"/>
      <c r="M71" s="15"/>
      <c r="N71" s="16">
        <f t="shared" si="12"/>
        <v>0</v>
      </c>
      <c r="O71" s="17">
        <f t="shared" si="2"/>
        <v>0</v>
      </c>
      <c r="P71" s="21"/>
      <c r="Q71" s="21"/>
      <c r="R71" s="21"/>
      <c r="S71" s="21"/>
      <c r="T71" s="21"/>
      <c r="U71" s="21"/>
      <c r="V71" s="21"/>
      <c r="W71" s="21"/>
      <c r="X71" s="21"/>
      <c r="Y71" s="21"/>
      <c r="Z71" s="21"/>
      <c r="AA71" s="21"/>
      <c r="AB71" s="19" t="str">
        <f t="shared" si="3"/>
        <v/>
      </c>
      <c r="AC71" s="19" t="str">
        <f t="shared" si="4"/>
        <v/>
      </c>
      <c r="AD71" s="19" t="str">
        <f t="shared" si="5"/>
        <v/>
      </c>
      <c r="AE71" s="19" t="str">
        <f t="shared" si="6"/>
        <v/>
      </c>
      <c r="AF71" s="20" t="str">
        <f t="shared" si="7"/>
        <v/>
      </c>
      <c r="AG71" s="20" t="str">
        <f t="shared" si="8"/>
        <v/>
      </c>
      <c r="AH71" s="20" t="str">
        <f t="shared" si="9"/>
        <v/>
      </c>
      <c r="AI71" s="20" t="str">
        <f t="shared" si="10"/>
        <v/>
      </c>
    </row>
    <row r="72" spans="1:35" x14ac:dyDescent="0.3">
      <c r="A72" s="190">
        <f t="shared" si="11"/>
        <v>66</v>
      </c>
      <c r="B72" s="191"/>
      <c r="C72" s="191"/>
      <c r="D72" s="191" t="str">
        <f>IF(E72="","",VLOOKUP(E72,Module!$D$3:$I$9,6,0))</f>
        <v/>
      </c>
      <c r="E72" s="25"/>
      <c r="F72" s="25"/>
      <c r="G72" s="25"/>
      <c r="H72" s="23" t="str">
        <f>IF(I72="","",VLOOKUP(I72,'Cost group'!$B$2:$C$34,2,0))</f>
        <v/>
      </c>
      <c r="I72" s="24"/>
      <c r="J72" s="22"/>
      <c r="K72" s="13">
        <f t="shared" ref="K72:K106" si="13">SUM(P72:AA72)</f>
        <v>0</v>
      </c>
      <c r="L72" s="14"/>
      <c r="M72" s="15"/>
      <c r="N72" s="16">
        <f t="shared" ref="N72:N106" si="14">L72*M72</f>
        <v>0</v>
      </c>
      <c r="O72" s="17">
        <f t="shared" ref="O72:O106" si="15">N72*K72</f>
        <v>0</v>
      </c>
      <c r="P72" s="21"/>
      <c r="Q72" s="21"/>
      <c r="R72" s="21"/>
      <c r="S72" s="21"/>
      <c r="T72" s="21"/>
      <c r="U72" s="21"/>
      <c r="V72" s="21"/>
      <c r="W72" s="21"/>
      <c r="X72" s="21"/>
      <c r="Y72" s="21"/>
      <c r="Z72" s="21"/>
      <c r="AA72" s="21"/>
      <c r="AB72" s="19" t="str">
        <f t="shared" ref="AB72:AB106" si="16">IF(AF72="","",$N72*AF72)</f>
        <v/>
      </c>
      <c r="AC72" s="19" t="str">
        <f t="shared" ref="AC72:AC106" si="17">IF(AG72="","",$N72*AG72)</f>
        <v/>
      </c>
      <c r="AD72" s="19" t="str">
        <f t="shared" ref="AD72:AD106" si="18">IF(AH72="","",$N72*AH72)</f>
        <v/>
      </c>
      <c r="AE72" s="19" t="str">
        <f t="shared" ref="AE72:AE106" si="19">IF(AI72="","",$N72*AI72)</f>
        <v/>
      </c>
      <c r="AF72" s="20" t="str">
        <f t="shared" ref="AF72:AF106" si="20">IF(P72+Q72+R72=0,"",P72+Q72+R72)</f>
        <v/>
      </c>
      <c r="AG72" s="20" t="str">
        <f t="shared" ref="AG72:AG106" si="21">IF(S72+T72+U72=0,"",S72+T72+U72)</f>
        <v/>
      </c>
      <c r="AH72" s="20" t="str">
        <f t="shared" ref="AH72:AH106" si="22">IF(V72+W72+X72=0,"",V72+W72+X72)</f>
        <v/>
      </c>
      <c r="AI72" s="20" t="str">
        <f t="shared" ref="AI72:AI106" si="23">IF(Y72+Z72+AA72=0,"",Y72+Z72+AA72)</f>
        <v/>
      </c>
    </row>
    <row r="73" spans="1:35" x14ac:dyDescent="0.3">
      <c r="A73" s="190">
        <f t="shared" ref="A73:A106" si="24">A72+1</f>
        <v>67</v>
      </c>
      <c r="B73" s="191"/>
      <c r="C73" s="191"/>
      <c r="D73" s="191" t="str">
        <f>IF(E73="","",VLOOKUP(E73,Module!$D$3:$I$9,6,0))</f>
        <v/>
      </c>
      <c r="E73" s="25"/>
      <c r="F73" s="25"/>
      <c r="G73" s="25"/>
      <c r="H73" s="23" t="str">
        <f>IF(I73="","",VLOOKUP(I73,'Cost group'!$B$2:$C$34,2,0))</f>
        <v/>
      </c>
      <c r="I73" s="24"/>
      <c r="J73" s="22"/>
      <c r="K73" s="13">
        <f t="shared" si="13"/>
        <v>0</v>
      </c>
      <c r="L73" s="14"/>
      <c r="M73" s="15"/>
      <c r="N73" s="16">
        <f t="shared" si="14"/>
        <v>0</v>
      </c>
      <c r="O73" s="17">
        <f t="shared" si="15"/>
        <v>0</v>
      </c>
      <c r="P73" s="21"/>
      <c r="Q73" s="21"/>
      <c r="R73" s="21"/>
      <c r="S73" s="21"/>
      <c r="T73" s="21"/>
      <c r="U73" s="21"/>
      <c r="V73" s="21"/>
      <c r="W73" s="21"/>
      <c r="X73" s="21"/>
      <c r="Y73" s="21"/>
      <c r="Z73" s="21"/>
      <c r="AA73" s="21"/>
      <c r="AB73" s="19" t="str">
        <f t="shared" si="16"/>
        <v/>
      </c>
      <c r="AC73" s="19" t="str">
        <f t="shared" si="17"/>
        <v/>
      </c>
      <c r="AD73" s="19" t="str">
        <f t="shared" si="18"/>
        <v/>
      </c>
      <c r="AE73" s="19" t="str">
        <f t="shared" si="19"/>
        <v/>
      </c>
      <c r="AF73" s="20" t="str">
        <f t="shared" si="20"/>
        <v/>
      </c>
      <c r="AG73" s="20" t="str">
        <f t="shared" si="21"/>
        <v/>
      </c>
      <c r="AH73" s="20" t="str">
        <f t="shared" si="22"/>
        <v/>
      </c>
      <c r="AI73" s="20" t="str">
        <f t="shared" si="23"/>
        <v/>
      </c>
    </row>
    <row r="74" spans="1:35" x14ac:dyDescent="0.3">
      <c r="A74" s="190">
        <f t="shared" si="24"/>
        <v>68</v>
      </c>
      <c r="B74" s="191"/>
      <c r="C74" s="191"/>
      <c r="D74" s="191" t="str">
        <f>IF(E74="","",VLOOKUP(E74,Module!$D$3:$I$9,6,0))</f>
        <v/>
      </c>
      <c r="E74" s="25"/>
      <c r="F74" s="25"/>
      <c r="G74" s="25"/>
      <c r="H74" s="23" t="str">
        <f>IF(I74="","",VLOOKUP(I74,'Cost group'!$B$2:$C$34,2,0))</f>
        <v/>
      </c>
      <c r="I74" s="24"/>
      <c r="J74" s="22"/>
      <c r="K74" s="13">
        <f t="shared" si="13"/>
        <v>0</v>
      </c>
      <c r="L74" s="14"/>
      <c r="M74" s="15"/>
      <c r="N74" s="16">
        <f t="shared" si="14"/>
        <v>0</v>
      </c>
      <c r="O74" s="17">
        <f t="shared" si="15"/>
        <v>0</v>
      </c>
      <c r="P74" s="21"/>
      <c r="Q74" s="21"/>
      <c r="R74" s="21"/>
      <c r="S74" s="21"/>
      <c r="T74" s="21"/>
      <c r="U74" s="21"/>
      <c r="V74" s="21"/>
      <c r="W74" s="21"/>
      <c r="X74" s="21"/>
      <c r="Y74" s="21"/>
      <c r="Z74" s="21"/>
      <c r="AA74" s="21"/>
      <c r="AB74" s="19" t="str">
        <f t="shared" si="16"/>
        <v/>
      </c>
      <c r="AC74" s="19" t="str">
        <f t="shared" si="17"/>
        <v/>
      </c>
      <c r="AD74" s="19" t="str">
        <f t="shared" si="18"/>
        <v/>
      </c>
      <c r="AE74" s="19" t="str">
        <f t="shared" si="19"/>
        <v/>
      </c>
      <c r="AF74" s="20" t="str">
        <f t="shared" si="20"/>
        <v/>
      </c>
      <c r="AG74" s="20" t="str">
        <f t="shared" si="21"/>
        <v/>
      </c>
      <c r="AH74" s="20" t="str">
        <f t="shared" si="22"/>
        <v/>
      </c>
      <c r="AI74" s="20" t="str">
        <f t="shared" si="23"/>
        <v/>
      </c>
    </row>
    <row r="75" spans="1:35" x14ac:dyDescent="0.3">
      <c r="A75" s="190">
        <f t="shared" si="24"/>
        <v>69</v>
      </c>
      <c r="B75" s="191"/>
      <c r="C75" s="191"/>
      <c r="D75" s="191" t="str">
        <f>IF(E75="","",VLOOKUP(E75,Module!$D$3:$I$9,6,0))</f>
        <v/>
      </c>
      <c r="E75" s="25"/>
      <c r="F75" s="25"/>
      <c r="G75" s="25"/>
      <c r="H75" s="23" t="str">
        <f>IF(I75="","",VLOOKUP(I75,'Cost group'!$B$2:$C$34,2,0))</f>
        <v/>
      </c>
      <c r="I75" s="24"/>
      <c r="J75" s="22"/>
      <c r="K75" s="13">
        <f t="shared" si="13"/>
        <v>0</v>
      </c>
      <c r="L75" s="14"/>
      <c r="M75" s="15"/>
      <c r="N75" s="16">
        <f t="shared" si="14"/>
        <v>0</v>
      </c>
      <c r="O75" s="17">
        <f t="shared" si="15"/>
        <v>0</v>
      </c>
      <c r="P75" s="21"/>
      <c r="Q75" s="21"/>
      <c r="R75" s="21"/>
      <c r="S75" s="21"/>
      <c r="T75" s="21"/>
      <c r="U75" s="21"/>
      <c r="V75" s="21"/>
      <c r="W75" s="21"/>
      <c r="X75" s="21"/>
      <c r="Y75" s="21"/>
      <c r="Z75" s="21"/>
      <c r="AA75" s="21"/>
      <c r="AB75" s="19" t="str">
        <f t="shared" si="16"/>
        <v/>
      </c>
      <c r="AC75" s="19" t="str">
        <f t="shared" si="17"/>
        <v/>
      </c>
      <c r="AD75" s="19" t="str">
        <f t="shared" si="18"/>
        <v/>
      </c>
      <c r="AE75" s="19" t="str">
        <f t="shared" si="19"/>
        <v/>
      </c>
      <c r="AF75" s="20" t="str">
        <f t="shared" si="20"/>
        <v/>
      </c>
      <c r="AG75" s="20" t="str">
        <f t="shared" si="21"/>
        <v/>
      </c>
      <c r="AH75" s="20" t="str">
        <f t="shared" si="22"/>
        <v/>
      </c>
      <c r="AI75" s="20" t="str">
        <f t="shared" si="23"/>
        <v/>
      </c>
    </row>
    <row r="76" spans="1:35" x14ac:dyDescent="0.3">
      <c r="A76" s="190">
        <f t="shared" si="24"/>
        <v>70</v>
      </c>
      <c r="B76" s="191"/>
      <c r="C76" s="191"/>
      <c r="D76" s="191" t="str">
        <f>IF(E76="","",VLOOKUP(E76,Module!$D$3:$I$9,6,0))</f>
        <v/>
      </c>
      <c r="E76" s="25"/>
      <c r="F76" s="25"/>
      <c r="G76" s="25"/>
      <c r="H76" s="23" t="str">
        <f>IF(I76="","",VLOOKUP(I76,'Cost group'!$B$2:$C$34,2,0))</f>
        <v/>
      </c>
      <c r="I76" s="24"/>
      <c r="J76" s="22"/>
      <c r="K76" s="13">
        <f t="shared" si="13"/>
        <v>0</v>
      </c>
      <c r="L76" s="14"/>
      <c r="M76" s="15"/>
      <c r="N76" s="16">
        <f t="shared" si="14"/>
        <v>0</v>
      </c>
      <c r="O76" s="17">
        <f t="shared" si="15"/>
        <v>0</v>
      </c>
      <c r="P76" s="21"/>
      <c r="Q76" s="21"/>
      <c r="R76" s="21"/>
      <c r="S76" s="21"/>
      <c r="T76" s="21"/>
      <c r="U76" s="21"/>
      <c r="V76" s="21"/>
      <c r="W76" s="21"/>
      <c r="X76" s="21"/>
      <c r="Y76" s="21"/>
      <c r="Z76" s="21"/>
      <c r="AA76" s="21"/>
      <c r="AB76" s="19" t="str">
        <f t="shared" si="16"/>
        <v/>
      </c>
      <c r="AC76" s="19" t="str">
        <f t="shared" si="17"/>
        <v/>
      </c>
      <c r="AD76" s="19" t="str">
        <f t="shared" si="18"/>
        <v/>
      </c>
      <c r="AE76" s="19" t="str">
        <f t="shared" si="19"/>
        <v/>
      </c>
      <c r="AF76" s="20" t="str">
        <f t="shared" si="20"/>
        <v/>
      </c>
      <c r="AG76" s="20" t="str">
        <f t="shared" si="21"/>
        <v/>
      </c>
      <c r="AH76" s="20" t="str">
        <f t="shared" si="22"/>
        <v/>
      </c>
      <c r="AI76" s="20" t="str">
        <f t="shared" si="23"/>
        <v/>
      </c>
    </row>
    <row r="77" spans="1:35" x14ac:dyDescent="0.3">
      <c r="A77" s="190">
        <f t="shared" si="24"/>
        <v>71</v>
      </c>
      <c r="B77" s="191"/>
      <c r="C77" s="191"/>
      <c r="D77" s="191" t="str">
        <f>IF(E77="","",VLOOKUP(E77,Module!$D$3:$I$9,6,0))</f>
        <v/>
      </c>
      <c r="E77" s="25"/>
      <c r="F77" s="25"/>
      <c r="G77" s="25"/>
      <c r="H77" s="23" t="str">
        <f>IF(I77="","",VLOOKUP(I77,'Cost group'!$B$2:$C$34,2,0))</f>
        <v/>
      </c>
      <c r="I77" s="24"/>
      <c r="J77" s="22"/>
      <c r="K77" s="13">
        <f t="shared" si="13"/>
        <v>0</v>
      </c>
      <c r="L77" s="14"/>
      <c r="M77" s="15"/>
      <c r="N77" s="16">
        <f t="shared" si="14"/>
        <v>0</v>
      </c>
      <c r="O77" s="17">
        <f t="shared" si="15"/>
        <v>0</v>
      </c>
      <c r="P77" s="21"/>
      <c r="Q77" s="21"/>
      <c r="R77" s="21"/>
      <c r="S77" s="21"/>
      <c r="T77" s="21"/>
      <c r="U77" s="21"/>
      <c r="V77" s="21"/>
      <c r="W77" s="21"/>
      <c r="X77" s="21"/>
      <c r="Y77" s="21"/>
      <c r="Z77" s="21"/>
      <c r="AA77" s="21"/>
      <c r="AB77" s="19" t="str">
        <f t="shared" si="16"/>
        <v/>
      </c>
      <c r="AC77" s="19" t="str">
        <f t="shared" si="17"/>
        <v/>
      </c>
      <c r="AD77" s="19" t="str">
        <f t="shared" si="18"/>
        <v/>
      </c>
      <c r="AE77" s="19" t="str">
        <f t="shared" si="19"/>
        <v/>
      </c>
      <c r="AF77" s="20" t="str">
        <f t="shared" si="20"/>
        <v/>
      </c>
      <c r="AG77" s="20" t="str">
        <f t="shared" si="21"/>
        <v/>
      </c>
      <c r="AH77" s="20" t="str">
        <f t="shared" si="22"/>
        <v/>
      </c>
      <c r="AI77" s="20" t="str">
        <f t="shared" si="23"/>
        <v/>
      </c>
    </row>
    <row r="78" spans="1:35" x14ac:dyDescent="0.3">
      <c r="A78" s="190">
        <f t="shared" si="24"/>
        <v>72</v>
      </c>
      <c r="B78" s="191"/>
      <c r="C78" s="191"/>
      <c r="D78" s="191" t="str">
        <f>IF(E78="","",VLOOKUP(E78,Module!$D$3:$I$9,6,0))</f>
        <v/>
      </c>
      <c r="E78" s="25"/>
      <c r="F78" s="25"/>
      <c r="G78" s="25"/>
      <c r="H78" s="23" t="str">
        <f>IF(I78="","",VLOOKUP(I78,'Cost group'!$B$2:$C$34,2,0))</f>
        <v/>
      </c>
      <c r="I78" s="24"/>
      <c r="J78" s="22"/>
      <c r="K78" s="13">
        <f t="shared" si="13"/>
        <v>0</v>
      </c>
      <c r="L78" s="14"/>
      <c r="M78" s="15"/>
      <c r="N78" s="16">
        <f t="shared" si="14"/>
        <v>0</v>
      </c>
      <c r="O78" s="17">
        <f t="shared" si="15"/>
        <v>0</v>
      </c>
      <c r="P78" s="21"/>
      <c r="Q78" s="21"/>
      <c r="R78" s="21"/>
      <c r="S78" s="21"/>
      <c r="T78" s="21"/>
      <c r="U78" s="21"/>
      <c r="V78" s="21"/>
      <c r="W78" s="21"/>
      <c r="X78" s="21"/>
      <c r="Y78" s="21"/>
      <c r="Z78" s="21"/>
      <c r="AA78" s="21"/>
      <c r="AB78" s="19" t="str">
        <f t="shared" si="16"/>
        <v/>
      </c>
      <c r="AC78" s="19" t="str">
        <f t="shared" si="17"/>
        <v/>
      </c>
      <c r="AD78" s="19" t="str">
        <f t="shared" si="18"/>
        <v/>
      </c>
      <c r="AE78" s="19" t="str">
        <f t="shared" si="19"/>
        <v/>
      </c>
      <c r="AF78" s="20" t="str">
        <f t="shared" si="20"/>
        <v/>
      </c>
      <c r="AG78" s="20" t="str">
        <f t="shared" si="21"/>
        <v/>
      </c>
      <c r="AH78" s="20" t="str">
        <f t="shared" si="22"/>
        <v/>
      </c>
      <c r="AI78" s="20" t="str">
        <f t="shared" si="23"/>
        <v/>
      </c>
    </row>
    <row r="79" spans="1:35" x14ac:dyDescent="0.3">
      <c r="A79" s="190">
        <f t="shared" si="24"/>
        <v>73</v>
      </c>
      <c r="B79" s="191"/>
      <c r="C79" s="191"/>
      <c r="D79" s="191" t="str">
        <f>IF(E79="","",VLOOKUP(E79,Module!$D$3:$I$9,6,0))</f>
        <v/>
      </c>
      <c r="E79" s="25"/>
      <c r="F79" s="25"/>
      <c r="G79" s="25"/>
      <c r="H79" s="23" t="str">
        <f>IF(I79="","",VLOOKUP(I79,'Cost group'!$B$2:$C$34,2,0))</f>
        <v/>
      </c>
      <c r="I79" s="24"/>
      <c r="J79" s="22"/>
      <c r="K79" s="13">
        <f t="shared" si="13"/>
        <v>0</v>
      </c>
      <c r="L79" s="14"/>
      <c r="M79" s="15"/>
      <c r="N79" s="16">
        <f t="shared" si="14"/>
        <v>0</v>
      </c>
      <c r="O79" s="17">
        <f t="shared" si="15"/>
        <v>0</v>
      </c>
      <c r="P79" s="21"/>
      <c r="Q79" s="21"/>
      <c r="R79" s="21"/>
      <c r="S79" s="21"/>
      <c r="T79" s="21"/>
      <c r="U79" s="21"/>
      <c r="V79" s="21"/>
      <c r="W79" s="21"/>
      <c r="X79" s="21"/>
      <c r="Y79" s="21"/>
      <c r="Z79" s="21"/>
      <c r="AA79" s="21"/>
      <c r="AB79" s="19" t="str">
        <f t="shared" si="16"/>
        <v/>
      </c>
      <c r="AC79" s="19" t="str">
        <f t="shared" si="17"/>
        <v/>
      </c>
      <c r="AD79" s="19" t="str">
        <f t="shared" si="18"/>
        <v/>
      </c>
      <c r="AE79" s="19" t="str">
        <f t="shared" si="19"/>
        <v/>
      </c>
      <c r="AF79" s="20" t="str">
        <f t="shared" si="20"/>
        <v/>
      </c>
      <c r="AG79" s="20" t="str">
        <f t="shared" si="21"/>
        <v/>
      </c>
      <c r="AH79" s="20" t="str">
        <f t="shared" si="22"/>
        <v/>
      </c>
      <c r="AI79" s="20" t="str">
        <f t="shared" si="23"/>
        <v/>
      </c>
    </row>
    <row r="80" spans="1:35" x14ac:dyDescent="0.3">
      <c r="A80" s="190">
        <f t="shared" si="24"/>
        <v>74</v>
      </c>
      <c r="B80" s="191"/>
      <c r="C80" s="191"/>
      <c r="D80" s="191" t="str">
        <f>IF(E80="","",VLOOKUP(E80,Module!$D$3:$I$9,6,0))</f>
        <v/>
      </c>
      <c r="E80" s="25"/>
      <c r="F80" s="25"/>
      <c r="G80" s="25"/>
      <c r="H80" s="23" t="str">
        <f>IF(I80="","",VLOOKUP(I80,'Cost group'!$B$2:$C$34,2,0))</f>
        <v/>
      </c>
      <c r="I80" s="24"/>
      <c r="J80" s="22"/>
      <c r="K80" s="13">
        <f t="shared" si="13"/>
        <v>0</v>
      </c>
      <c r="L80" s="14"/>
      <c r="M80" s="15"/>
      <c r="N80" s="16">
        <f t="shared" si="14"/>
        <v>0</v>
      </c>
      <c r="O80" s="17">
        <f t="shared" si="15"/>
        <v>0</v>
      </c>
      <c r="P80" s="21"/>
      <c r="Q80" s="21"/>
      <c r="R80" s="21"/>
      <c r="S80" s="21"/>
      <c r="T80" s="21"/>
      <c r="U80" s="21"/>
      <c r="V80" s="21"/>
      <c r="W80" s="21"/>
      <c r="X80" s="21"/>
      <c r="Y80" s="21"/>
      <c r="Z80" s="21"/>
      <c r="AA80" s="21"/>
      <c r="AB80" s="19" t="str">
        <f t="shared" si="16"/>
        <v/>
      </c>
      <c r="AC80" s="19" t="str">
        <f t="shared" si="17"/>
        <v/>
      </c>
      <c r="AD80" s="19" t="str">
        <f t="shared" si="18"/>
        <v/>
      </c>
      <c r="AE80" s="19" t="str">
        <f t="shared" si="19"/>
        <v/>
      </c>
      <c r="AF80" s="20" t="str">
        <f t="shared" si="20"/>
        <v/>
      </c>
      <c r="AG80" s="20" t="str">
        <f t="shared" si="21"/>
        <v/>
      </c>
      <c r="AH80" s="20" t="str">
        <f t="shared" si="22"/>
        <v/>
      </c>
      <c r="AI80" s="20" t="str">
        <f t="shared" si="23"/>
        <v/>
      </c>
    </row>
    <row r="81" spans="1:35" x14ac:dyDescent="0.3">
      <c r="A81" s="190">
        <f t="shared" si="24"/>
        <v>75</v>
      </c>
      <c r="B81" s="191"/>
      <c r="C81" s="191"/>
      <c r="D81" s="191" t="str">
        <f>IF(E81="","",VLOOKUP(E81,Module!$D$3:$I$9,6,0))</f>
        <v/>
      </c>
      <c r="E81" s="25"/>
      <c r="F81" s="25"/>
      <c r="G81" s="25"/>
      <c r="H81" s="23" t="str">
        <f>IF(I81="","",VLOOKUP(I81,'Cost group'!$B$2:$C$34,2,0))</f>
        <v/>
      </c>
      <c r="I81" s="24"/>
      <c r="J81" s="22"/>
      <c r="K81" s="13">
        <f t="shared" si="13"/>
        <v>0</v>
      </c>
      <c r="L81" s="14"/>
      <c r="M81" s="15"/>
      <c r="N81" s="16">
        <f t="shared" si="14"/>
        <v>0</v>
      </c>
      <c r="O81" s="17">
        <f t="shared" si="15"/>
        <v>0</v>
      </c>
      <c r="P81" s="21"/>
      <c r="Q81" s="21"/>
      <c r="R81" s="21"/>
      <c r="S81" s="21"/>
      <c r="T81" s="21"/>
      <c r="U81" s="21"/>
      <c r="V81" s="21"/>
      <c r="W81" s="21"/>
      <c r="X81" s="21"/>
      <c r="Y81" s="21"/>
      <c r="Z81" s="21"/>
      <c r="AA81" s="21"/>
      <c r="AB81" s="19" t="str">
        <f t="shared" si="16"/>
        <v/>
      </c>
      <c r="AC81" s="19" t="str">
        <f t="shared" si="17"/>
        <v/>
      </c>
      <c r="AD81" s="19" t="str">
        <f t="shared" si="18"/>
        <v/>
      </c>
      <c r="AE81" s="19" t="str">
        <f t="shared" si="19"/>
        <v/>
      </c>
      <c r="AF81" s="20" t="str">
        <f t="shared" si="20"/>
        <v/>
      </c>
      <c r="AG81" s="20" t="str">
        <f t="shared" si="21"/>
        <v/>
      </c>
      <c r="AH81" s="20" t="str">
        <f t="shared" si="22"/>
        <v/>
      </c>
      <c r="AI81" s="20" t="str">
        <f t="shared" si="23"/>
        <v/>
      </c>
    </row>
    <row r="82" spans="1:35" x14ac:dyDescent="0.3">
      <c r="A82" s="190">
        <f t="shared" si="24"/>
        <v>76</v>
      </c>
      <c r="B82" s="191"/>
      <c r="C82" s="191"/>
      <c r="D82" s="191" t="str">
        <f>IF(E82="","",VLOOKUP(E82,Module!$D$3:$I$9,6,0))</f>
        <v/>
      </c>
      <c r="E82" s="25"/>
      <c r="F82" s="25"/>
      <c r="G82" s="25"/>
      <c r="H82" s="23" t="str">
        <f>IF(I82="","",VLOOKUP(I82,'Cost group'!$B$2:$C$34,2,0))</f>
        <v/>
      </c>
      <c r="I82" s="24"/>
      <c r="J82" s="22"/>
      <c r="K82" s="13">
        <f t="shared" si="13"/>
        <v>0</v>
      </c>
      <c r="L82" s="14"/>
      <c r="M82" s="15"/>
      <c r="N82" s="16">
        <f t="shared" si="14"/>
        <v>0</v>
      </c>
      <c r="O82" s="17">
        <f t="shared" si="15"/>
        <v>0</v>
      </c>
      <c r="P82" s="21"/>
      <c r="Q82" s="21"/>
      <c r="R82" s="21"/>
      <c r="S82" s="21"/>
      <c r="T82" s="21"/>
      <c r="U82" s="21"/>
      <c r="V82" s="21"/>
      <c r="W82" s="21"/>
      <c r="X82" s="21"/>
      <c r="Y82" s="21"/>
      <c r="Z82" s="21"/>
      <c r="AA82" s="21"/>
      <c r="AB82" s="19" t="str">
        <f t="shared" si="16"/>
        <v/>
      </c>
      <c r="AC82" s="19" t="str">
        <f t="shared" si="17"/>
        <v/>
      </c>
      <c r="AD82" s="19" t="str">
        <f t="shared" si="18"/>
        <v/>
      </c>
      <c r="AE82" s="19" t="str">
        <f t="shared" si="19"/>
        <v/>
      </c>
      <c r="AF82" s="20" t="str">
        <f t="shared" si="20"/>
        <v/>
      </c>
      <c r="AG82" s="20" t="str">
        <f t="shared" si="21"/>
        <v/>
      </c>
      <c r="AH82" s="20" t="str">
        <f t="shared" si="22"/>
        <v/>
      </c>
      <c r="AI82" s="20" t="str">
        <f t="shared" si="23"/>
        <v/>
      </c>
    </row>
    <row r="83" spans="1:35" x14ac:dyDescent="0.3">
      <c r="A83" s="190">
        <f t="shared" si="24"/>
        <v>77</v>
      </c>
      <c r="B83" s="191"/>
      <c r="C83" s="191"/>
      <c r="D83" s="191" t="str">
        <f>IF(E83="","",VLOOKUP(E83,Module!$D$3:$I$9,6,0))</f>
        <v/>
      </c>
      <c r="E83" s="25"/>
      <c r="F83" s="25"/>
      <c r="G83" s="25"/>
      <c r="H83" s="23" t="str">
        <f>IF(I83="","",VLOOKUP(I83,'Cost group'!$B$2:$C$34,2,0))</f>
        <v/>
      </c>
      <c r="I83" s="24"/>
      <c r="J83" s="22"/>
      <c r="K83" s="13">
        <f t="shared" si="13"/>
        <v>0</v>
      </c>
      <c r="L83" s="14"/>
      <c r="M83" s="15"/>
      <c r="N83" s="16">
        <f t="shared" si="14"/>
        <v>0</v>
      </c>
      <c r="O83" s="17">
        <f t="shared" si="15"/>
        <v>0</v>
      </c>
      <c r="P83" s="21"/>
      <c r="Q83" s="21"/>
      <c r="R83" s="21"/>
      <c r="S83" s="21"/>
      <c r="T83" s="21"/>
      <c r="U83" s="21"/>
      <c r="V83" s="21"/>
      <c r="W83" s="21"/>
      <c r="X83" s="21"/>
      <c r="Y83" s="21"/>
      <c r="Z83" s="21"/>
      <c r="AA83" s="21"/>
      <c r="AB83" s="19" t="str">
        <f t="shared" si="16"/>
        <v/>
      </c>
      <c r="AC83" s="19" t="str">
        <f t="shared" si="17"/>
        <v/>
      </c>
      <c r="AD83" s="19" t="str">
        <f t="shared" si="18"/>
        <v/>
      </c>
      <c r="AE83" s="19" t="str">
        <f t="shared" si="19"/>
        <v/>
      </c>
      <c r="AF83" s="20" t="str">
        <f t="shared" si="20"/>
        <v/>
      </c>
      <c r="AG83" s="20" t="str">
        <f t="shared" si="21"/>
        <v/>
      </c>
      <c r="AH83" s="20" t="str">
        <f t="shared" si="22"/>
        <v/>
      </c>
      <c r="AI83" s="20" t="str">
        <f t="shared" si="23"/>
        <v/>
      </c>
    </row>
    <row r="84" spans="1:35" x14ac:dyDescent="0.3">
      <c r="A84" s="190">
        <f t="shared" si="24"/>
        <v>78</v>
      </c>
      <c r="B84" s="191"/>
      <c r="C84" s="191"/>
      <c r="D84" s="191" t="str">
        <f>IF(E84="","",VLOOKUP(E84,Module!$D$3:$I$9,6,0))</f>
        <v/>
      </c>
      <c r="E84" s="25"/>
      <c r="F84" s="25"/>
      <c r="G84" s="25"/>
      <c r="H84" s="23" t="str">
        <f>IF(I84="","",VLOOKUP(I84,'Cost group'!$B$2:$C$34,2,0))</f>
        <v/>
      </c>
      <c r="I84" s="24"/>
      <c r="J84" s="22"/>
      <c r="K84" s="13">
        <f t="shared" si="13"/>
        <v>0</v>
      </c>
      <c r="L84" s="14"/>
      <c r="M84" s="15"/>
      <c r="N84" s="16">
        <f t="shared" si="14"/>
        <v>0</v>
      </c>
      <c r="O84" s="17">
        <f t="shared" si="15"/>
        <v>0</v>
      </c>
      <c r="P84" s="21"/>
      <c r="Q84" s="21"/>
      <c r="R84" s="21"/>
      <c r="S84" s="21"/>
      <c r="T84" s="21"/>
      <c r="U84" s="21"/>
      <c r="V84" s="21"/>
      <c r="W84" s="21"/>
      <c r="X84" s="21"/>
      <c r="Y84" s="21"/>
      <c r="Z84" s="21"/>
      <c r="AA84" s="21"/>
      <c r="AB84" s="19" t="str">
        <f t="shared" si="16"/>
        <v/>
      </c>
      <c r="AC84" s="19" t="str">
        <f t="shared" si="17"/>
        <v/>
      </c>
      <c r="AD84" s="19" t="str">
        <f t="shared" si="18"/>
        <v/>
      </c>
      <c r="AE84" s="19" t="str">
        <f t="shared" si="19"/>
        <v/>
      </c>
      <c r="AF84" s="20" t="str">
        <f t="shared" si="20"/>
        <v/>
      </c>
      <c r="AG84" s="20" t="str">
        <f t="shared" si="21"/>
        <v/>
      </c>
      <c r="AH84" s="20" t="str">
        <f t="shared" si="22"/>
        <v/>
      </c>
      <c r="AI84" s="20" t="str">
        <f t="shared" si="23"/>
        <v/>
      </c>
    </row>
    <row r="85" spans="1:35" x14ac:dyDescent="0.3">
      <c r="A85" s="190">
        <f t="shared" si="24"/>
        <v>79</v>
      </c>
      <c r="B85" s="191"/>
      <c r="C85" s="191"/>
      <c r="D85" s="191" t="str">
        <f>IF(E85="","",VLOOKUP(E85,Module!$D$3:$I$9,6,0))</f>
        <v/>
      </c>
      <c r="E85" s="25"/>
      <c r="F85" s="25"/>
      <c r="G85" s="25"/>
      <c r="H85" s="23" t="str">
        <f>IF(I85="","",VLOOKUP(I85,'Cost group'!$B$2:$C$34,2,0))</f>
        <v/>
      </c>
      <c r="I85" s="24"/>
      <c r="J85" s="22"/>
      <c r="K85" s="13">
        <f t="shared" si="13"/>
        <v>0</v>
      </c>
      <c r="L85" s="14"/>
      <c r="M85" s="15"/>
      <c r="N85" s="16">
        <f t="shared" si="14"/>
        <v>0</v>
      </c>
      <c r="O85" s="17">
        <f t="shared" si="15"/>
        <v>0</v>
      </c>
      <c r="P85" s="21"/>
      <c r="Q85" s="21"/>
      <c r="R85" s="21"/>
      <c r="S85" s="21"/>
      <c r="T85" s="21"/>
      <c r="U85" s="21"/>
      <c r="V85" s="21"/>
      <c r="W85" s="21"/>
      <c r="X85" s="21"/>
      <c r="Y85" s="21"/>
      <c r="Z85" s="21"/>
      <c r="AA85" s="21"/>
      <c r="AB85" s="19" t="str">
        <f t="shared" si="16"/>
        <v/>
      </c>
      <c r="AC85" s="19" t="str">
        <f t="shared" si="17"/>
        <v/>
      </c>
      <c r="AD85" s="19" t="str">
        <f t="shared" si="18"/>
        <v/>
      </c>
      <c r="AE85" s="19" t="str">
        <f t="shared" si="19"/>
        <v/>
      </c>
      <c r="AF85" s="20" t="str">
        <f t="shared" si="20"/>
        <v/>
      </c>
      <c r="AG85" s="20" t="str">
        <f t="shared" si="21"/>
        <v/>
      </c>
      <c r="AH85" s="20" t="str">
        <f t="shared" si="22"/>
        <v/>
      </c>
      <c r="AI85" s="20" t="str">
        <f t="shared" si="23"/>
        <v/>
      </c>
    </row>
    <row r="86" spans="1:35" x14ac:dyDescent="0.3">
      <c r="A86" s="190">
        <f t="shared" si="24"/>
        <v>80</v>
      </c>
      <c r="B86" s="191"/>
      <c r="C86" s="191"/>
      <c r="D86" s="191" t="str">
        <f>IF(E86="","",VLOOKUP(E86,Module!$D$3:$I$9,6,0))</f>
        <v/>
      </c>
      <c r="E86" s="25"/>
      <c r="F86" s="25"/>
      <c r="G86" s="25"/>
      <c r="H86" s="23" t="str">
        <f>IF(I86="","",VLOOKUP(I86,'Cost group'!$B$2:$C$34,2,0))</f>
        <v/>
      </c>
      <c r="I86" s="24"/>
      <c r="J86" s="22"/>
      <c r="K86" s="13">
        <f t="shared" si="13"/>
        <v>0</v>
      </c>
      <c r="L86" s="14"/>
      <c r="M86" s="15"/>
      <c r="N86" s="16">
        <f t="shared" si="14"/>
        <v>0</v>
      </c>
      <c r="O86" s="17">
        <f t="shared" si="15"/>
        <v>0</v>
      </c>
      <c r="P86" s="21"/>
      <c r="Q86" s="21"/>
      <c r="R86" s="21"/>
      <c r="S86" s="21"/>
      <c r="T86" s="21"/>
      <c r="U86" s="21"/>
      <c r="V86" s="21"/>
      <c r="W86" s="21"/>
      <c r="X86" s="21"/>
      <c r="Y86" s="21"/>
      <c r="Z86" s="21"/>
      <c r="AA86" s="21"/>
      <c r="AB86" s="19" t="str">
        <f t="shared" si="16"/>
        <v/>
      </c>
      <c r="AC86" s="19" t="str">
        <f t="shared" si="17"/>
        <v/>
      </c>
      <c r="AD86" s="19" t="str">
        <f t="shared" si="18"/>
        <v/>
      </c>
      <c r="AE86" s="19" t="str">
        <f t="shared" si="19"/>
        <v/>
      </c>
      <c r="AF86" s="20" t="str">
        <f t="shared" si="20"/>
        <v/>
      </c>
      <c r="AG86" s="20" t="str">
        <f t="shared" si="21"/>
        <v/>
      </c>
      <c r="AH86" s="20" t="str">
        <f t="shared" si="22"/>
        <v/>
      </c>
      <c r="AI86" s="20" t="str">
        <f t="shared" si="23"/>
        <v/>
      </c>
    </row>
    <row r="87" spans="1:35" x14ac:dyDescent="0.3">
      <c r="A87" s="190">
        <f t="shared" si="24"/>
        <v>81</v>
      </c>
      <c r="B87" s="191"/>
      <c r="C87" s="191"/>
      <c r="D87" s="191" t="str">
        <f>IF(E87="","",VLOOKUP(E87,Module!$D$3:$I$9,6,0))</f>
        <v/>
      </c>
      <c r="E87" s="25"/>
      <c r="F87" s="25"/>
      <c r="G87" s="25"/>
      <c r="H87" s="23" t="str">
        <f>IF(I87="","",VLOOKUP(I87,'Cost group'!$B$2:$C$34,2,0))</f>
        <v/>
      </c>
      <c r="I87" s="24"/>
      <c r="J87" s="22"/>
      <c r="K87" s="13">
        <f t="shared" si="13"/>
        <v>0</v>
      </c>
      <c r="L87" s="14"/>
      <c r="M87" s="15"/>
      <c r="N87" s="16">
        <f t="shared" si="14"/>
        <v>0</v>
      </c>
      <c r="O87" s="17">
        <f t="shared" si="15"/>
        <v>0</v>
      </c>
      <c r="P87" s="21"/>
      <c r="Q87" s="21"/>
      <c r="R87" s="21"/>
      <c r="S87" s="21"/>
      <c r="T87" s="21"/>
      <c r="U87" s="21"/>
      <c r="V87" s="21"/>
      <c r="W87" s="21"/>
      <c r="X87" s="21"/>
      <c r="Y87" s="21"/>
      <c r="Z87" s="21"/>
      <c r="AA87" s="21"/>
      <c r="AB87" s="19" t="str">
        <f t="shared" si="16"/>
        <v/>
      </c>
      <c r="AC87" s="19" t="str">
        <f t="shared" si="17"/>
        <v/>
      </c>
      <c r="AD87" s="19" t="str">
        <f t="shared" si="18"/>
        <v/>
      </c>
      <c r="AE87" s="19" t="str">
        <f t="shared" si="19"/>
        <v/>
      </c>
      <c r="AF87" s="20" t="str">
        <f t="shared" si="20"/>
        <v/>
      </c>
      <c r="AG87" s="20" t="str">
        <f t="shared" si="21"/>
        <v/>
      </c>
      <c r="AH87" s="20" t="str">
        <f t="shared" si="22"/>
        <v/>
      </c>
      <c r="AI87" s="20" t="str">
        <f t="shared" si="23"/>
        <v/>
      </c>
    </row>
    <row r="88" spans="1:35" x14ac:dyDescent="0.3">
      <c r="A88" s="190">
        <f t="shared" si="24"/>
        <v>82</v>
      </c>
      <c r="B88" s="191"/>
      <c r="C88" s="191"/>
      <c r="D88" s="191" t="str">
        <f>IF(E88="","",VLOOKUP(E88,Module!$D$3:$I$9,6,0))</f>
        <v/>
      </c>
      <c r="E88" s="25"/>
      <c r="F88" s="25"/>
      <c r="G88" s="25"/>
      <c r="H88" s="23" t="str">
        <f>IF(I88="","",VLOOKUP(I88,'Cost group'!$B$2:$C$34,2,0))</f>
        <v/>
      </c>
      <c r="I88" s="24"/>
      <c r="J88" s="22"/>
      <c r="K88" s="13">
        <f t="shared" si="13"/>
        <v>0</v>
      </c>
      <c r="L88" s="14"/>
      <c r="M88" s="15"/>
      <c r="N88" s="16">
        <f t="shared" si="14"/>
        <v>0</v>
      </c>
      <c r="O88" s="17">
        <f t="shared" si="15"/>
        <v>0</v>
      </c>
      <c r="P88" s="21"/>
      <c r="Q88" s="21"/>
      <c r="R88" s="21"/>
      <c r="S88" s="21"/>
      <c r="T88" s="21"/>
      <c r="U88" s="21"/>
      <c r="V88" s="21"/>
      <c r="W88" s="21"/>
      <c r="X88" s="21"/>
      <c r="Y88" s="21"/>
      <c r="Z88" s="21"/>
      <c r="AA88" s="21"/>
      <c r="AB88" s="19" t="str">
        <f t="shared" si="16"/>
        <v/>
      </c>
      <c r="AC88" s="19" t="str">
        <f t="shared" si="17"/>
        <v/>
      </c>
      <c r="AD88" s="19" t="str">
        <f t="shared" si="18"/>
        <v/>
      </c>
      <c r="AE88" s="19" t="str">
        <f t="shared" si="19"/>
        <v/>
      </c>
      <c r="AF88" s="20" t="str">
        <f t="shared" si="20"/>
        <v/>
      </c>
      <c r="AG88" s="20" t="str">
        <f t="shared" si="21"/>
        <v/>
      </c>
      <c r="AH88" s="20" t="str">
        <f t="shared" si="22"/>
        <v/>
      </c>
      <c r="AI88" s="20" t="str">
        <f t="shared" si="23"/>
        <v/>
      </c>
    </row>
    <row r="89" spans="1:35" x14ac:dyDescent="0.3">
      <c r="A89" s="190">
        <f t="shared" si="24"/>
        <v>83</v>
      </c>
      <c r="B89" s="191"/>
      <c r="C89" s="191"/>
      <c r="D89" s="191" t="str">
        <f>IF(E89="","",VLOOKUP(E89,Module!$D$3:$I$9,6,0))</f>
        <v/>
      </c>
      <c r="E89" s="25"/>
      <c r="F89" s="25"/>
      <c r="G89" s="25"/>
      <c r="H89" s="23" t="str">
        <f>IF(I89="","",VLOOKUP(I89,'Cost group'!$B$2:$C$34,2,0))</f>
        <v/>
      </c>
      <c r="I89" s="24"/>
      <c r="J89" s="22"/>
      <c r="K89" s="13">
        <f t="shared" si="13"/>
        <v>0</v>
      </c>
      <c r="L89" s="14"/>
      <c r="M89" s="15"/>
      <c r="N89" s="16">
        <f t="shared" si="14"/>
        <v>0</v>
      </c>
      <c r="O89" s="17">
        <f t="shared" si="15"/>
        <v>0</v>
      </c>
      <c r="P89" s="21"/>
      <c r="Q89" s="21"/>
      <c r="R89" s="21"/>
      <c r="S89" s="21"/>
      <c r="T89" s="21"/>
      <c r="U89" s="21"/>
      <c r="V89" s="21"/>
      <c r="W89" s="21"/>
      <c r="X89" s="21"/>
      <c r="Y89" s="21"/>
      <c r="Z89" s="21"/>
      <c r="AA89" s="21"/>
      <c r="AB89" s="19" t="str">
        <f t="shared" si="16"/>
        <v/>
      </c>
      <c r="AC89" s="19" t="str">
        <f t="shared" si="17"/>
        <v/>
      </c>
      <c r="AD89" s="19" t="str">
        <f t="shared" si="18"/>
        <v/>
      </c>
      <c r="AE89" s="19" t="str">
        <f t="shared" si="19"/>
        <v/>
      </c>
      <c r="AF89" s="20" t="str">
        <f t="shared" si="20"/>
        <v/>
      </c>
      <c r="AG89" s="20" t="str">
        <f t="shared" si="21"/>
        <v/>
      </c>
      <c r="AH89" s="20" t="str">
        <f t="shared" si="22"/>
        <v/>
      </c>
      <c r="AI89" s="20" t="str">
        <f t="shared" si="23"/>
        <v/>
      </c>
    </row>
    <row r="90" spans="1:35" x14ac:dyDescent="0.3">
      <c r="A90" s="190">
        <f t="shared" si="24"/>
        <v>84</v>
      </c>
      <c r="B90" s="191"/>
      <c r="C90" s="191"/>
      <c r="D90" s="191" t="str">
        <f>IF(E90="","",VLOOKUP(E90,Module!$D$3:$I$9,6,0))</f>
        <v/>
      </c>
      <c r="E90" s="25"/>
      <c r="F90" s="25"/>
      <c r="G90" s="25"/>
      <c r="H90" s="23" t="str">
        <f>IF(I90="","",VLOOKUP(I90,'Cost group'!$B$2:$C$34,2,0))</f>
        <v/>
      </c>
      <c r="I90" s="24"/>
      <c r="J90" s="22"/>
      <c r="K90" s="13">
        <f t="shared" si="13"/>
        <v>0</v>
      </c>
      <c r="L90" s="14"/>
      <c r="M90" s="15"/>
      <c r="N90" s="16">
        <f t="shared" si="14"/>
        <v>0</v>
      </c>
      <c r="O90" s="17">
        <f t="shared" si="15"/>
        <v>0</v>
      </c>
      <c r="P90" s="21"/>
      <c r="Q90" s="21"/>
      <c r="R90" s="21"/>
      <c r="S90" s="21"/>
      <c r="T90" s="21"/>
      <c r="U90" s="21"/>
      <c r="V90" s="21"/>
      <c r="W90" s="21"/>
      <c r="X90" s="21"/>
      <c r="Y90" s="21"/>
      <c r="Z90" s="21"/>
      <c r="AA90" s="21"/>
      <c r="AB90" s="19" t="str">
        <f t="shared" si="16"/>
        <v/>
      </c>
      <c r="AC90" s="19" t="str">
        <f t="shared" si="17"/>
        <v/>
      </c>
      <c r="AD90" s="19" t="str">
        <f t="shared" si="18"/>
        <v/>
      </c>
      <c r="AE90" s="19" t="str">
        <f t="shared" si="19"/>
        <v/>
      </c>
      <c r="AF90" s="20" t="str">
        <f t="shared" si="20"/>
        <v/>
      </c>
      <c r="AG90" s="20" t="str">
        <f t="shared" si="21"/>
        <v/>
      </c>
      <c r="AH90" s="20" t="str">
        <f t="shared" si="22"/>
        <v/>
      </c>
      <c r="AI90" s="20" t="str">
        <f t="shared" si="23"/>
        <v/>
      </c>
    </row>
    <row r="91" spans="1:35" x14ac:dyDescent="0.3">
      <c r="A91" s="190">
        <f t="shared" si="24"/>
        <v>85</v>
      </c>
      <c r="B91" s="191"/>
      <c r="C91" s="191"/>
      <c r="D91" s="191" t="str">
        <f>IF(E91="","",VLOOKUP(E91,Module!$D$3:$I$9,6,0))</f>
        <v/>
      </c>
      <c r="E91" s="25"/>
      <c r="F91" s="25"/>
      <c r="G91" s="25"/>
      <c r="H91" s="23" t="str">
        <f>IF(I91="","",VLOOKUP(I91,'Cost group'!$B$2:$C$34,2,0))</f>
        <v/>
      </c>
      <c r="I91" s="24"/>
      <c r="J91" s="22"/>
      <c r="K91" s="13">
        <f t="shared" si="13"/>
        <v>0</v>
      </c>
      <c r="L91" s="14"/>
      <c r="M91" s="15"/>
      <c r="N91" s="16">
        <f t="shared" si="14"/>
        <v>0</v>
      </c>
      <c r="O91" s="17">
        <f t="shared" si="15"/>
        <v>0</v>
      </c>
      <c r="P91" s="21"/>
      <c r="Q91" s="21"/>
      <c r="R91" s="21"/>
      <c r="S91" s="21"/>
      <c r="T91" s="21"/>
      <c r="U91" s="21"/>
      <c r="V91" s="21"/>
      <c r="W91" s="21"/>
      <c r="X91" s="21"/>
      <c r="Y91" s="21"/>
      <c r="Z91" s="21"/>
      <c r="AA91" s="21"/>
      <c r="AB91" s="19" t="str">
        <f t="shared" si="16"/>
        <v/>
      </c>
      <c r="AC91" s="19" t="str">
        <f t="shared" si="17"/>
        <v/>
      </c>
      <c r="AD91" s="19" t="str">
        <f t="shared" si="18"/>
        <v/>
      </c>
      <c r="AE91" s="19" t="str">
        <f t="shared" si="19"/>
        <v/>
      </c>
      <c r="AF91" s="20" t="str">
        <f t="shared" si="20"/>
        <v/>
      </c>
      <c r="AG91" s="20" t="str">
        <f t="shared" si="21"/>
        <v/>
      </c>
      <c r="AH91" s="20" t="str">
        <f t="shared" si="22"/>
        <v/>
      </c>
      <c r="AI91" s="20" t="str">
        <f t="shared" si="23"/>
        <v/>
      </c>
    </row>
    <row r="92" spans="1:35" x14ac:dyDescent="0.3">
      <c r="A92" s="190">
        <f t="shared" si="24"/>
        <v>86</v>
      </c>
      <c r="B92" s="191"/>
      <c r="C92" s="191"/>
      <c r="D92" s="191" t="str">
        <f>IF(E92="","",VLOOKUP(E92,Module!$D$3:$I$9,6,0))</f>
        <v/>
      </c>
      <c r="E92" s="25"/>
      <c r="F92" s="25"/>
      <c r="G92" s="25"/>
      <c r="H92" s="23" t="str">
        <f>IF(I92="","",VLOOKUP(I92,'Cost group'!$B$2:$C$34,2,0))</f>
        <v/>
      </c>
      <c r="I92" s="24"/>
      <c r="J92" s="22"/>
      <c r="K92" s="13">
        <f t="shared" si="13"/>
        <v>0</v>
      </c>
      <c r="L92" s="14"/>
      <c r="M92" s="15"/>
      <c r="N92" s="16">
        <f t="shared" si="14"/>
        <v>0</v>
      </c>
      <c r="O92" s="17">
        <f t="shared" si="15"/>
        <v>0</v>
      </c>
      <c r="P92" s="21"/>
      <c r="Q92" s="21"/>
      <c r="R92" s="21"/>
      <c r="S92" s="21"/>
      <c r="T92" s="21"/>
      <c r="U92" s="21"/>
      <c r="V92" s="21"/>
      <c r="W92" s="21"/>
      <c r="X92" s="21"/>
      <c r="Y92" s="21"/>
      <c r="Z92" s="21"/>
      <c r="AA92" s="21"/>
      <c r="AB92" s="19" t="str">
        <f t="shared" si="16"/>
        <v/>
      </c>
      <c r="AC92" s="19" t="str">
        <f t="shared" si="17"/>
        <v/>
      </c>
      <c r="AD92" s="19" t="str">
        <f t="shared" si="18"/>
        <v/>
      </c>
      <c r="AE92" s="19" t="str">
        <f t="shared" si="19"/>
        <v/>
      </c>
      <c r="AF92" s="20" t="str">
        <f t="shared" si="20"/>
        <v/>
      </c>
      <c r="AG92" s="20" t="str">
        <f t="shared" si="21"/>
        <v/>
      </c>
      <c r="AH92" s="20" t="str">
        <f t="shared" si="22"/>
        <v/>
      </c>
      <c r="AI92" s="20" t="str">
        <f t="shared" si="23"/>
        <v/>
      </c>
    </row>
    <row r="93" spans="1:35" x14ac:dyDescent="0.3">
      <c r="A93" s="190">
        <f t="shared" si="24"/>
        <v>87</v>
      </c>
      <c r="B93" s="191"/>
      <c r="C93" s="191"/>
      <c r="D93" s="191" t="str">
        <f>IF(E93="","",VLOOKUP(E93,Module!$D$3:$I$9,6,0))</f>
        <v/>
      </c>
      <c r="E93" s="25"/>
      <c r="F93" s="25"/>
      <c r="G93" s="25"/>
      <c r="H93" s="23" t="str">
        <f>IF(I93="","",VLOOKUP(I93,'Cost group'!$B$2:$C$34,2,0))</f>
        <v/>
      </c>
      <c r="I93" s="24"/>
      <c r="J93" s="22"/>
      <c r="K93" s="13">
        <f t="shared" si="13"/>
        <v>0</v>
      </c>
      <c r="L93" s="14"/>
      <c r="M93" s="15"/>
      <c r="N93" s="16">
        <f t="shared" si="14"/>
        <v>0</v>
      </c>
      <c r="O93" s="17">
        <f t="shared" si="15"/>
        <v>0</v>
      </c>
      <c r="P93" s="21"/>
      <c r="Q93" s="21"/>
      <c r="R93" s="21"/>
      <c r="S93" s="21"/>
      <c r="T93" s="21"/>
      <c r="U93" s="21"/>
      <c r="V93" s="21"/>
      <c r="W93" s="21"/>
      <c r="X93" s="21"/>
      <c r="Y93" s="21"/>
      <c r="Z93" s="21"/>
      <c r="AA93" s="21"/>
      <c r="AB93" s="19" t="str">
        <f t="shared" si="16"/>
        <v/>
      </c>
      <c r="AC93" s="19" t="str">
        <f t="shared" si="17"/>
        <v/>
      </c>
      <c r="AD93" s="19" t="str">
        <f t="shared" si="18"/>
        <v/>
      </c>
      <c r="AE93" s="19" t="str">
        <f t="shared" si="19"/>
        <v/>
      </c>
      <c r="AF93" s="20" t="str">
        <f t="shared" si="20"/>
        <v/>
      </c>
      <c r="AG93" s="20" t="str">
        <f t="shared" si="21"/>
        <v/>
      </c>
      <c r="AH93" s="20" t="str">
        <f t="shared" si="22"/>
        <v/>
      </c>
      <c r="AI93" s="20" t="str">
        <f t="shared" si="23"/>
        <v/>
      </c>
    </row>
    <row r="94" spans="1:35" x14ac:dyDescent="0.3">
      <c r="A94" s="190">
        <f t="shared" si="24"/>
        <v>88</v>
      </c>
      <c r="B94" s="191"/>
      <c r="C94" s="191"/>
      <c r="D94" s="191" t="str">
        <f>IF(E94="","",VLOOKUP(E94,Module!$D$3:$I$9,6,0))</f>
        <v/>
      </c>
      <c r="E94" s="25"/>
      <c r="F94" s="25"/>
      <c r="G94" s="25"/>
      <c r="H94" s="23" t="str">
        <f>IF(I94="","",VLOOKUP(I94,'Cost group'!$B$2:$C$34,2,0))</f>
        <v/>
      </c>
      <c r="I94" s="24"/>
      <c r="J94" s="22"/>
      <c r="K94" s="13">
        <f t="shared" si="13"/>
        <v>0</v>
      </c>
      <c r="L94" s="14"/>
      <c r="M94" s="15"/>
      <c r="N94" s="16">
        <f t="shared" si="14"/>
        <v>0</v>
      </c>
      <c r="O94" s="17">
        <f t="shared" si="15"/>
        <v>0</v>
      </c>
      <c r="P94" s="21"/>
      <c r="Q94" s="21"/>
      <c r="R94" s="21"/>
      <c r="S94" s="21"/>
      <c r="T94" s="21"/>
      <c r="U94" s="21"/>
      <c r="V94" s="21"/>
      <c r="W94" s="21"/>
      <c r="X94" s="21"/>
      <c r="Y94" s="21"/>
      <c r="Z94" s="21"/>
      <c r="AA94" s="21"/>
      <c r="AB94" s="19" t="str">
        <f t="shared" si="16"/>
        <v/>
      </c>
      <c r="AC94" s="19" t="str">
        <f t="shared" si="17"/>
        <v/>
      </c>
      <c r="AD94" s="19" t="str">
        <f t="shared" si="18"/>
        <v/>
      </c>
      <c r="AE94" s="19" t="str">
        <f t="shared" si="19"/>
        <v/>
      </c>
      <c r="AF94" s="20" t="str">
        <f t="shared" si="20"/>
        <v/>
      </c>
      <c r="AG94" s="20" t="str">
        <f t="shared" si="21"/>
        <v/>
      </c>
      <c r="AH94" s="20" t="str">
        <f t="shared" si="22"/>
        <v/>
      </c>
      <c r="AI94" s="20" t="str">
        <f t="shared" si="23"/>
        <v/>
      </c>
    </row>
    <row r="95" spans="1:35" x14ac:dyDescent="0.3">
      <c r="A95" s="190">
        <f t="shared" si="24"/>
        <v>89</v>
      </c>
      <c r="B95" s="191"/>
      <c r="C95" s="191"/>
      <c r="D95" s="191" t="str">
        <f>IF(E95="","",VLOOKUP(E95,Module!$D$3:$I$9,6,0))</f>
        <v/>
      </c>
      <c r="E95" s="25"/>
      <c r="F95" s="25"/>
      <c r="G95" s="25"/>
      <c r="H95" s="23" t="str">
        <f>IF(I95="","",VLOOKUP(I95,'Cost group'!$B$2:$C$34,2,0))</f>
        <v/>
      </c>
      <c r="I95" s="24"/>
      <c r="J95" s="22"/>
      <c r="K95" s="13">
        <f t="shared" si="13"/>
        <v>0</v>
      </c>
      <c r="L95" s="14"/>
      <c r="M95" s="15"/>
      <c r="N95" s="16">
        <f t="shared" si="14"/>
        <v>0</v>
      </c>
      <c r="O95" s="17">
        <f t="shared" si="15"/>
        <v>0</v>
      </c>
      <c r="P95" s="21"/>
      <c r="Q95" s="21"/>
      <c r="R95" s="21"/>
      <c r="S95" s="21"/>
      <c r="T95" s="21"/>
      <c r="U95" s="21"/>
      <c r="V95" s="21"/>
      <c r="W95" s="21"/>
      <c r="X95" s="21"/>
      <c r="Y95" s="21"/>
      <c r="Z95" s="21"/>
      <c r="AA95" s="21"/>
      <c r="AB95" s="19" t="str">
        <f t="shared" si="16"/>
        <v/>
      </c>
      <c r="AC95" s="19" t="str">
        <f t="shared" si="17"/>
        <v/>
      </c>
      <c r="AD95" s="19" t="str">
        <f t="shared" si="18"/>
        <v/>
      </c>
      <c r="AE95" s="19" t="str">
        <f t="shared" si="19"/>
        <v/>
      </c>
      <c r="AF95" s="20" t="str">
        <f t="shared" si="20"/>
        <v/>
      </c>
      <c r="AG95" s="20" t="str">
        <f t="shared" si="21"/>
        <v/>
      </c>
      <c r="AH95" s="20" t="str">
        <f t="shared" si="22"/>
        <v/>
      </c>
      <c r="AI95" s="20" t="str">
        <f t="shared" si="23"/>
        <v/>
      </c>
    </row>
    <row r="96" spans="1:35" x14ac:dyDescent="0.3">
      <c r="A96" s="190">
        <f t="shared" si="24"/>
        <v>90</v>
      </c>
      <c r="B96" s="191"/>
      <c r="C96" s="191"/>
      <c r="D96" s="191" t="str">
        <f>IF(E96="","",VLOOKUP(E96,Module!$D$3:$I$9,6,0))</f>
        <v/>
      </c>
      <c r="E96" s="25"/>
      <c r="F96" s="25"/>
      <c r="G96" s="25"/>
      <c r="H96" s="23" t="str">
        <f>IF(I96="","",VLOOKUP(I96,'Cost group'!$B$2:$C$34,2,0))</f>
        <v/>
      </c>
      <c r="I96" s="24"/>
      <c r="J96" s="22"/>
      <c r="K96" s="13">
        <f t="shared" si="13"/>
        <v>0</v>
      </c>
      <c r="L96" s="14"/>
      <c r="M96" s="15"/>
      <c r="N96" s="16">
        <f t="shared" si="14"/>
        <v>0</v>
      </c>
      <c r="O96" s="17">
        <f t="shared" si="15"/>
        <v>0</v>
      </c>
      <c r="P96" s="21"/>
      <c r="Q96" s="21"/>
      <c r="R96" s="21"/>
      <c r="S96" s="21"/>
      <c r="T96" s="21"/>
      <c r="U96" s="21"/>
      <c r="V96" s="21"/>
      <c r="W96" s="21"/>
      <c r="X96" s="21"/>
      <c r="Y96" s="21"/>
      <c r="Z96" s="21"/>
      <c r="AA96" s="21"/>
      <c r="AB96" s="19" t="str">
        <f t="shared" si="16"/>
        <v/>
      </c>
      <c r="AC96" s="19" t="str">
        <f t="shared" si="17"/>
        <v/>
      </c>
      <c r="AD96" s="19" t="str">
        <f t="shared" si="18"/>
        <v/>
      </c>
      <c r="AE96" s="19" t="str">
        <f t="shared" si="19"/>
        <v/>
      </c>
      <c r="AF96" s="20" t="str">
        <f t="shared" si="20"/>
        <v/>
      </c>
      <c r="AG96" s="20" t="str">
        <f t="shared" si="21"/>
        <v/>
      </c>
      <c r="AH96" s="20" t="str">
        <f t="shared" si="22"/>
        <v/>
      </c>
      <c r="AI96" s="20" t="str">
        <f t="shared" si="23"/>
        <v/>
      </c>
    </row>
    <row r="97" spans="1:35" x14ac:dyDescent="0.3">
      <c r="A97" s="190">
        <f t="shared" si="24"/>
        <v>91</v>
      </c>
      <c r="B97" s="191"/>
      <c r="C97" s="191"/>
      <c r="D97" s="191" t="str">
        <f>IF(E97="","",VLOOKUP(E97,Module!$D$3:$I$9,6,0))</f>
        <v/>
      </c>
      <c r="E97" s="25"/>
      <c r="F97" s="25"/>
      <c r="G97" s="25"/>
      <c r="H97" s="23" t="str">
        <f>IF(I97="","",VLOOKUP(I97,'Cost group'!$B$2:$C$34,2,0))</f>
        <v/>
      </c>
      <c r="I97" s="24"/>
      <c r="J97" s="22"/>
      <c r="K97" s="13">
        <f t="shared" si="13"/>
        <v>0</v>
      </c>
      <c r="L97" s="14"/>
      <c r="M97" s="15"/>
      <c r="N97" s="16">
        <f t="shared" si="14"/>
        <v>0</v>
      </c>
      <c r="O97" s="17">
        <f t="shared" si="15"/>
        <v>0</v>
      </c>
      <c r="P97" s="21"/>
      <c r="Q97" s="21"/>
      <c r="R97" s="21"/>
      <c r="S97" s="21"/>
      <c r="T97" s="21"/>
      <c r="U97" s="21"/>
      <c r="V97" s="21"/>
      <c r="W97" s="21"/>
      <c r="X97" s="21"/>
      <c r="Y97" s="21"/>
      <c r="Z97" s="21"/>
      <c r="AA97" s="21"/>
      <c r="AB97" s="19" t="str">
        <f t="shared" si="16"/>
        <v/>
      </c>
      <c r="AC97" s="19" t="str">
        <f t="shared" si="17"/>
        <v/>
      </c>
      <c r="AD97" s="19" t="str">
        <f t="shared" si="18"/>
        <v/>
      </c>
      <c r="AE97" s="19" t="str">
        <f t="shared" si="19"/>
        <v/>
      </c>
      <c r="AF97" s="20" t="str">
        <f t="shared" si="20"/>
        <v/>
      </c>
      <c r="AG97" s="20" t="str">
        <f t="shared" si="21"/>
        <v/>
      </c>
      <c r="AH97" s="20" t="str">
        <f t="shared" si="22"/>
        <v/>
      </c>
      <c r="AI97" s="20" t="str">
        <f t="shared" si="23"/>
        <v/>
      </c>
    </row>
    <row r="98" spans="1:35" x14ac:dyDescent="0.3">
      <c r="A98" s="190">
        <f t="shared" si="24"/>
        <v>92</v>
      </c>
      <c r="B98" s="191"/>
      <c r="C98" s="191"/>
      <c r="D98" s="191" t="str">
        <f>IF(E98="","",VLOOKUP(E98,Module!$D$3:$I$9,6,0))</f>
        <v/>
      </c>
      <c r="E98" s="25"/>
      <c r="F98" s="25"/>
      <c r="G98" s="25"/>
      <c r="H98" s="23" t="str">
        <f>IF(I98="","",VLOOKUP(I98,'Cost group'!$B$2:$C$34,2,0))</f>
        <v/>
      </c>
      <c r="I98" s="24"/>
      <c r="J98" s="22"/>
      <c r="K98" s="13">
        <f t="shared" si="13"/>
        <v>0</v>
      </c>
      <c r="L98" s="14"/>
      <c r="M98" s="15"/>
      <c r="N98" s="16">
        <f t="shared" si="14"/>
        <v>0</v>
      </c>
      <c r="O98" s="17">
        <f t="shared" si="15"/>
        <v>0</v>
      </c>
      <c r="P98" s="21"/>
      <c r="Q98" s="21"/>
      <c r="R98" s="21"/>
      <c r="S98" s="21"/>
      <c r="T98" s="21"/>
      <c r="U98" s="21"/>
      <c r="V98" s="21"/>
      <c r="W98" s="21"/>
      <c r="X98" s="21"/>
      <c r="Y98" s="21"/>
      <c r="Z98" s="21"/>
      <c r="AA98" s="21"/>
      <c r="AB98" s="19" t="str">
        <f t="shared" si="16"/>
        <v/>
      </c>
      <c r="AC98" s="19" t="str">
        <f t="shared" si="17"/>
        <v/>
      </c>
      <c r="AD98" s="19" t="str">
        <f t="shared" si="18"/>
        <v/>
      </c>
      <c r="AE98" s="19" t="str">
        <f t="shared" si="19"/>
        <v/>
      </c>
      <c r="AF98" s="20" t="str">
        <f t="shared" si="20"/>
        <v/>
      </c>
      <c r="AG98" s="20" t="str">
        <f t="shared" si="21"/>
        <v/>
      </c>
      <c r="AH98" s="20" t="str">
        <f t="shared" si="22"/>
        <v/>
      </c>
      <c r="AI98" s="20" t="str">
        <f t="shared" si="23"/>
        <v/>
      </c>
    </row>
    <row r="99" spans="1:35" x14ac:dyDescent="0.3">
      <c r="A99" s="190">
        <f t="shared" si="24"/>
        <v>93</v>
      </c>
      <c r="B99" s="191"/>
      <c r="C99" s="191"/>
      <c r="D99" s="191" t="str">
        <f>IF(E99="","",VLOOKUP(E99,Module!$D$3:$I$9,6,0))</f>
        <v/>
      </c>
      <c r="E99" s="25"/>
      <c r="F99" s="25"/>
      <c r="G99" s="25"/>
      <c r="H99" s="23" t="str">
        <f>IF(I99="","",VLOOKUP(I99,'Cost group'!$B$2:$C$34,2,0))</f>
        <v/>
      </c>
      <c r="I99" s="24"/>
      <c r="J99" s="22"/>
      <c r="K99" s="13">
        <f t="shared" si="13"/>
        <v>0</v>
      </c>
      <c r="L99" s="14"/>
      <c r="M99" s="15"/>
      <c r="N99" s="16">
        <f t="shared" si="14"/>
        <v>0</v>
      </c>
      <c r="O99" s="17">
        <f t="shared" si="15"/>
        <v>0</v>
      </c>
      <c r="P99" s="21"/>
      <c r="Q99" s="21"/>
      <c r="R99" s="21"/>
      <c r="S99" s="21"/>
      <c r="T99" s="21"/>
      <c r="U99" s="21"/>
      <c r="V99" s="21"/>
      <c r="W99" s="21"/>
      <c r="X99" s="21"/>
      <c r="Y99" s="21"/>
      <c r="Z99" s="21"/>
      <c r="AA99" s="21"/>
      <c r="AB99" s="19" t="str">
        <f t="shared" si="16"/>
        <v/>
      </c>
      <c r="AC99" s="19" t="str">
        <f t="shared" si="17"/>
        <v/>
      </c>
      <c r="AD99" s="19" t="str">
        <f t="shared" si="18"/>
        <v/>
      </c>
      <c r="AE99" s="19" t="str">
        <f t="shared" si="19"/>
        <v/>
      </c>
      <c r="AF99" s="20" t="str">
        <f t="shared" si="20"/>
        <v/>
      </c>
      <c r="AG99" s="20" t="str">
        <f t="shared" si="21"/>
        <v/>
      </c>
      <c r="AH99" s="20" t="str">
        <f t="shared" si="22"/>
        <v/>
      </c>
      <c r="AI99" s="20" t="str">
        <f t="shared" si="23"/>
        <v/>
      </c>
    </row>
    <row r="100" spans="1:35" x14ac:dyDescent="0.3">
      <c r="A100" s="190">
        <f t="shared" si="24"/>
        <v>94</v>
      </c>
      <c r="B100" s="191"/>
      <c r="C100" s="191"/>
      <c r="D100" s="191" t="str">
        <f>IF(E100="","",VLOOKUP(E100,Module!$D$3:$I$9,6,0))</f>
        <v/>
      </c>
      <c r="E100" s="25"/>
      <c r="F100" s="25"/>
      <c r="G100" s="25"/>
      <c r="H100" s="23" t="str">
        <f>IF(I100="","",VLOOKUP(I100,'Cost group'!$B$2:$C$34,2,0))</f>
        <v/>
      </c>
      <c r="I100" s="24"/>
      <c r="J100" s="22"/>
      <c r="K100" s="13">
        <f t="shared" si="13"/>
        <v>0</v>
      </c>
      <c r="L100" s="14"/>
      <c r="M100" s="15"/>
      <c r="N100" s="16">
        <f t="shared" si="14"/>
        <v>0</v>
      </c>
      <c r="O100" s="17">
        <f t="shared" si="15"/>
        <v>0</v>
      </c>
      <c r="P100" s="21"/>
      <c r="Q100" s="21"/>
      <c r="R100" s="21"/>
      <c r="S100" s="21"/>
      <c r="T100" s="21"/>
      <c r="U100" s="21"/>
      <c r="V100" s="21"/>
      <c r="W100" s="21"/>
      <c r="X100" s="21"/>
      <c r="Y100" s="21"/>
      <c r="Z100" s="21"/>
      <c r="AA100" s="21"/>
      <c r="AB100" s="19" t="str">
        <f t="shared" si="16"/>
        <v/>
      </c>
      <c r="AC100" s="19" t="str">
        <f t="shared" si="17"/>
        <v/>
      </c>
      <c r="AD100" s="19" t="str">
        <f t="shared" si="18"/>
        <v/>
      </c>
      <c r="AE100" s="19" t="str">
        <f t="shared" si="19"/>
        <v/>
      </c>
      <c r="AF100" s="20" t="str">
        <f t="shared" si="20"/>
        <v/>
      </c>
      <c r="AG100" s="20" t="str">
        <f t="shared" si="21"/>
        <v/>
      </c>
      <c r="AH100" s="20" t="str">
        <f t="shared" si="22"/>
        <v/>
      </c>
      <c r="AI100" s="20" t="str">
        <f t="shared" si="23"/>
        <v/>
      </c>
    </row>
    <row r="101" spans="1:35" x14ac:dyDescent="0.3">
      <c r="A101" s="190">
        <f t="shared" si="24"/>
        <v>95</v>
      </c>
      <c r="B101" s="191"/>
      <c r="C101" s="191"/>
      <c r="D101" s="191" t="str">
        <f>IF(E101="","",VLOOKUP(E101,Module!$D$3:$I$9,6,0))</f>
        <v/>
      </c>
      <c r="E101" s="25"/>
      <c r="F101" s="25"/>
      <c r="G101" s="25"/>
      <c r="H101" s="23" t="str">
        <f>IF(I101="","",VLOOKUP(I101,'Cost group'!$B$2:$C$34,2,0))</f>
        <v/>
      </c>
      <c r="I101" s="24"/>
      <c r="J101" s="22"/>
      <c r="K101" s="13">
        <f t="shared" si="13"/>
        <v>0</v>
      </c>
      <c r="L101" s="14"/>
      <c r="M101" s="15"/>
      <c r="N101" s="16">
        <f t="shared" si="14"/>
        <v>0</v>
      </c>
      <c r="O101" s="17">
        <f t="shared" si="15"/>
        <v>0</v>
      </c>
      <c r="P101" s="21"/>
      <c r="Q101" s="21"/>
      <c r="R101" s="21"/>
      <c r="S101" s="21"/>
      <c r="T101" s="21"/>
      <c r="U101" s="21"/>
      <c r="V101" s="21"/>
      <c r="W101" s="21"/>
      <c r="X101" s="21"/>
      <c r="Y101" s="21"/>
      <c r="Z101" s="21"/>
      <c r="AA101" s="21"/>
      <c r="AB101" s="19" t="str">
        <f t="shared" si="16"/>
        <v/>
      </c>
      <c r="AC101" s="19" t="str">
        <f t="shared" si="17"/>
        <v/>
      </c>
      <c r="AD101" s="19" t="str">
        <f t="shared" si="18"/>
        <v/>
      </c>
      <c r="AE101" s="19" t="str">
        <f t="shared" si="19"/>
        <v/>
      </c>
      <c r="AF101" s="20" t="str">
        <f t="shared" si="20"/>
        <v/>
      </c>
      <c r="AG101" s="20" t="str">
        <f t="shared" si="21"/>
        <v/>
      </c>
      <c r="AH101" s="20" t="str">
        <f t="shared" si="22"/>
        <v/>
      </c>
      <c r="AI101" s="20" t="str">
        <f t="shared" si="23"/>
        <v/>
      </c>
    </row>
    <row r="102" spans="1:35" x14ac:dyDescent="0.3">
      <c r="A102" s="190">
        <f t="shared" si="24"/>
        <v>96</v>
      </c>
      <c r="B102" s="191"/>
      <c r="C102" s="191"/>
      <c r="D102" s="191" t="str">
        <f>IF(E102="","",VLOOKUP(E102,Module!$D$3:$I$9,6,0))</f>
        <v/>
      </c>
      <c r="E102" s="25"/>
      <c r="F102" s="25"/>
      <c r="G102" s="25"/>
      <c r="H102" s="23" t="str">
        <f>IF(I102="","",VLOOKUP(I102,'Cost group'!$B$2:$C$34,2,0))</f>
        <v/>
      </c>
      <c r="I102" s="24"/>
      <c r="J102" s="22"/>
      <c r="K102" s="13">
        <f t="shared" si="13"/>
        <v>0</v>
      </c>
      <c r="L102" s="14"/>
      <c r="M102" s="15"/>
      <c r="N102" s="16">
        <f t="shared" si="14"/>
        <v>0</v>
      </c>
      <c r="O102" s="17">
        <f t="shared" si="15"/>
        <v>0</v>
      </c>
      <c r="P102" s="21"/>
      <c r="Q102" s="21"/>
      <c r="R102" s="21"/>
      <c r="S102" s="21"/>
      <c r="T102" s="21"/>
      <c r="U102" s="21"/>
      <c r="V102" s="21"/>
      <c r="W102" s="21"/>
      <c r="X102" s="21"/>
      <c r="Y102" s="21"/>
      <c r="Z102" s="21"/>
      <c r="AA102" s="21"/>
      <c r="AB102" s="19" t="str">
        <f t="shared" si="16"/>
        <v/>
      </c>
      <c r="AC102" s="19" t="str">
        <f t="shared" si="17"/>
        <v/>
      </c>
      <c r="AD102" s="19" t="str">
        <f t="shared" si="18"/>
        <v/>
      </c>
      <c r="AE102" s="19" t="str">
        <f t="shared" si="19"/>
        <v/>
      </c>
      <c r="AF102" s="20" t="str">
        <f t="shared" si="20"/>
        <v/>
      </c>
      <c r="AG102" s="20" t="str">
        <f t="shared" si="21"/>
        <v/>
      </c>
      <c r="AH102" s="20" t="str">
        <f t="shared" si="22"/>
        <v/>
      </c>
      <c r="AI102" s="20" t="str">
        <f t="shared" si="23"/>
        <v/>
      </c>
    </row>
    <row r="103" spans="1:35" x14ac:dyDescent="0.3">
      <c r="A103" s="190">
        <f t="shared" si="24"/>
        <v>97</v>
      </c>
      <c r="B103" s="191"/>
      <c r="C103" s="191"/>
      <c r="D103" s="191" t="str">
        <f>IF(E103="","",VLOOKUP(E103,Module!$D$3:$I$9,6,0))</f>
        <v/>
      </c>
      <c r="E103" s="25"/>
      <c r="F103" s="25"/>
      <c r="G103" s="25"/>
      <c r="H103" s="23" t="str">
        <f>IF(I103="","",VLOOKUP(I103,'Cost group'!$B$2:$C$34,2,0))</f>
        <v/>
      </c>
      <c r="I103" s="24"/>
      <c r="J103" s="22"/>
      <c r="K103" s="13">
        <f t="shared" si="13"/>
        <v>0</v>
      </c>
      <c r="L103" s="14"/>
      <c r="M103" s="15"/>
      <c r="N103" s="16">
        <f t="shared" si="14"/>
        <v>0</v>
      </c>
      <c r="O103" s="17">
        <f t="shared" si="15"/>
        <v>0</v>
      </c>
      <c r="P103" s="21"/>
      <c r="Q103" s="21"/>
      <c r="R103" s="21"/>
      <c r="S103" s="21"/>
      <c r="T103" s="21"/>
      <c r="U103" s="21"/>
      <c r="V103" s="21"/>
      <c r="W103" s="21"/>
      <c r="X103" s="21"/>
      <c r="Y103" s="21"/>
      <c r="Z103" s="21"/>
      <c r="AA103" s="21"/>
      <c r="AB103" s="19" t="str">
        <f t="shared" si="16"/>
        <v/>
      </c>
      <c r="AC103" s="19" t="str">
        <f t="shared" si="17"/>
        <v/>
      </c>
      <c r="AD103" s="19" t="str">
        <f t="shared" si="18"/>
        <v/>
      </c>
      <c r="AE103" s="19" t="str">
        <f t="shared" si="19"/>
        <v/>
      </c>
      <c r="AF103" s="20" t="str">
        <f t="shared" si="20"/>
        <v/>
      </c>
      <c r="AG103" s="20" t="str">
        <f t="shared" si="21"/>
        <v/>
      </c>
      <c r="AH103" s="20" t="str">
        <f t="shared" si="22"/>
        <v/>
      </c>
      <c r="AI103" s="20" t="str">
        <f t="shared" si="23"/>
        <v/>
      </c>
    </row>
    <row r="104" spans="1:35" x14ac:dyDescent="0.3">
      <c r="A104" s="190">
        <f t="shared" si="24"/>
        <v>98</v>
      </c>
      <c r="B104" s="191"/>
      <c r="C104" s="191"/>
      <c r="D104" s="191" t="str">
        <f>IF(E104="","",VLOOKUP(E104,Module!$D$3:$I$9,6,0))</f>
        <v/>
      </c>
      <c r="E104" s="25"/>
      <c r="F104" s="25"/>
      <c r="G104" s="25"/>
      <c r="H104" s="23" t="str">
        <f>IF(I104="","",VLOOKUP(I104,'Cost group'!$B$2:$C$34,2,0))</f>
        <v/>
      </c>
      <c r="I104" s="24"/>
      <c r="J104" s="22"/>
      <c r="K104" s="13">
        <f t="shared" si="13"/>
        <v>0</v>
      </c>
      <c r="L104" s="14"/>
      <c r="M104" s="15"/>
      <c r="N104" s="16">
        <f t="shared" si="14"/>
        <v>0</v>
      </c>
      <c r="O104" s="17">
        <f t="shared" si="15"/>
        <v>0</v>
      </c>
      <c r="P104" s="21"/>
      <c r="Q104" s="21"/>
      <c r="R104" s="21"/>
      <c r="S104" s="21"/>
      <c r="T104" s="21"/>
      <c r="U104" s="21"/>
      <c r="V104" s="21"/>
      <c r="W104" s="21"/>
      <c r="X104" s="21"/>
      <c r="Y104" s="21"/>
      <c r="Z104" s="21"/>
      <c r="AA104" s="21"/>
      <c r="AB104" s="19" t="str">
        <f t="shared" si="16"/>
        <v/>
      </c>
      <c r="AC104" s="19" t="str">
        <f t="shared" si="17"/>
        <v/>
      </c>
      <c r="AD104" s="19" t="str">
        <f t="shared" si="18"/>
        <v/>
      </c>
      <c r="AE104" s="19" t="str">
        <f t="shared" si="19"/>
        <v/>
      </c>
      <c r="AF104" s="20" t="str">
        <f t="shared" si="20"/>
        <v/>
      </c>
      <c r="AG104" s="20" t="str">
        <f t="shared" si="21"/>
        <v/>
      </c>
      <c r="AH104" s="20" t="str">
        <f t="shared" si="22"/>
        <v/>
      </c>
      <c r="AI104" s="20" t="str">
        <f t="shared" si="23"/>
        <v/>
      </c>
    </row>
    <row r="105" spans="1:35" x14ac:dyDescent="0.3">
      <c r="A105" s="190">
        <f t="shared" si="24"/>
        <v>99</v>
      </c>
      <c r="B105" s="191"/>
      <c r="C105" s="191"/>
      <c r="D105" s="191" t="str">
        <f>IF(E105="","",VLOOKUP(E105,Module!$D$3:$I$9,6,0))</f>
        <v/>
      </c>
      <c r="E105" s="25"/>
      <c r="F105" s="25"/>
      <c r="G105" s="25"/>
      <c r="H105" s="23" t="str">
        <f>IF(I105="","",VLOOKUP(I105,'Cost group'!$B$2:$C$34,2,0))</f>
        <v/>
      </c>
      <c r="I105" s="24"/>
      <c r="J105" s="22"/>
      <c r="K105" s="13">
        <f t="shared" si="13"/>
        <v>0</v>
      </c>
      <c r="L105" s="14"/>
      <c r="M105" s="15"/>
      <c r="N105" s="16">
        <f t="shared" si="14"/>
        <v>0</v>
      </c>
      <c r="O105" s="17">
        <f t="shared" si="15"/>
        <v>0</v>
      </c>
      <c r="P105" s="21"/>
      <c r="Q105" s="21"/>
      <c r="R105" s="21"/>
      <c r="S105" s="21"/>
      <c r="T105" s="21"/>
      <c r="U105" s="21"/>
      <c r="V105" s="21"/>
      <c r="W105" s="21"/>
      <c r="X105" s="21"/>
      <c r="Y105" s="21"/>
      <c r="Z105" s="21"/>
      <c r="AA105" s="21"/>
      <c r="AB105" s="19" t="str">
        <f t="shared" si="16"/>
        <v/>
      </c>
      <c r="AC105" s="19" t="str">
        <f t="shared" si="17"/>
        <v/>
      </c>
      <c r="AD105" s="19" t="str">
        <f t="shared" si="18"/>
        <v/>
      </c>
      <c r="AE105" s="19" t="str">
        <f t="shared" si="19"/>
        <v/>
      </c>
      <c r="AF105" s="20" t="str">
        <f t="shared" si="20"/>
        <v/>
      </c>
      <c r="AG105" s="20" t="str">
        <f t="shared" si="21"/>
        <v/>
      </c>
      <c r="AH105" s="20" t="str">
        <f t="shared" si="22"/>
        <v/>
      </c>
      <c r="AI105" s="20" t="str">
        <f t="shared" si="23"/>
        <v/>
      </c>
    </row>
    <row r="106" spans="1:35" x14ac:dyDescent="0.3">
      <c r="A106" s="190">
        <f t="shared" si="24"/>
        <v>100</v>
      </c>
      <c r="B106" s="191"/>
      <c r="C106" s="191"/>
      <c r="D106" s="191" t="str">
        <f>IF(E106="","",VLOOKUP(E106,Module!$D$3:$I$9,6,0))</f>
        <v/>
      </c>
      <c r="E106" s="25"/>
      <c r="F106" s="25"/>
      <c r="G106" s="25"/>
      <c r="H106" s="23" t="str">
        <f>IF(I106="","",VLOOKUP(I106,'Cost group'!$B$2:$C$34,2,0))</f>
        <v/>
      </c>
      <c r="I106" s="24"/>
      <c r="J106" s="22"/>
      <c r="K106" s="13">
        <f t="shared" si="13"/>
        <v>0</v>
      </c>
      <c r="L106" s="14"/>
      <c r="M106" s="15"/>
      <c r="N106" s="16">
        <f t="shared" si="14"/>
        <v>0</v>
      </c>
      <c r="O106" s="17">
        <f t="shared" si="15"/>
        <v>0</v>
      </c>
      <c r="P106" s="21"/>
      <c r="Q106" s="21"/>
      <c r="R106" s="21"/>
      <c r="S106" s="21"/>
      <c r="T106" s="21"/>
      <c r="U106" s="21"/>
      <c r="V106" s="21"/>
      <c r="W106" s="21"/>
      <c r="X106" s="21"/>
      <c r="Y106" s="21"/>
      <c r="Z106" s="21"/>
      <c r="AA106" s="21"/>
      <c r="AB106" s="19" t="str">
        <f t="shared" si="16"/>
        <v/>
      </c>
      <c r="AC106" s="19" t="str">
        <f t="shared" si="17"/>
        <v/>
      </c>
      <c r="AD106" s="19" t="str">
        <f t="shared" si="18"/>
        <v/>
      </c>
      <c r="AE106" s="19" t="str">
        <f t="shared" si="19"/>
        <v/>
      </c>
      <c r="AF106" s="20" t="str">
        <f t="shared" si="20"/>
        <v/>
      </c>
      <c r="AG106" s="20" t="str">
        <f t="shared" si="21"/>
        <v/>
      </c>
      <c r="AH106" s="20" t="str">
        <f t="shared" si="22"/>
        <v/>
      </c>
      <c r="AI106" s="20" t="str">
        <f t="shared" si="23"/>
        <v/>
      </c>
    </row>
    <row r="107" spans="1:35" x14ac:dyDescent="0.3">
      <c r="A107" s="193"/>
      <c r="B107" s="194"/>
      <c r="C107" s="194"/>
      <c r="D107" s="194"/>
      <c r="E107" s="194"/>
      <c r="F107" s="194"/>
      <c r="G107" s="194"/>
      <c r="H107" s="194"/>
      <c r="I107" s="194"/>
      <c r="J107" s="194"/>
      <c r="K107" s="194"/>
      <c r="L107" s="194"/>
      <c r="M107" s="194"/>
      <c r="N107" s="194"/>
      <c r="O107" s="194">
        <f>SUBTOTAL(9,O7:O106)</f>
        <v>0</v>
      </c>
      <c r="P107" s="194"/>
      <c r="Q107" s="194"/>
      <c r="R107" s="194"/>
      <c r="S107" s="194"/>
      <c r="T107" s="194"/>
      <c r="U107" s="194"/>
      <c r="V107" s="194"/>
      <c r="W107" s="194"/>
      <c r="X107" s="194"/>
      <c r="Y107" s="194"/>
      <c r="Z107" s="194"/>
      <c r="AA107" s="194"/>
      <c r="AB107" s="194"/>
      <c r="AC107" s="194"/>
      <c r="AD107" s="194"/>
      <c r="AE107" s="194"/>
      <c r="AF107" s="194"/>
      <c r="AG107" s="194"/>
      <c r="AH107" s="194"/>
      <c r="AI107" s="194"/>
    </row>
    <row r="108" spans="1:35" x14ac:dyDescent="0.3">
      <c r="A108" s="195"/>
      <c r="B108" s="196"/>
      <c r="C108" s="196"/>
      <c r="D108" s="196"/>
      <c r="E108" s="194"/>
      <c r="F108" s="194"/>
      <c r="G108" s="194"/>
      <c r="H108" s="194"/>
      <c r="I108" s="194"/>
      <c r="J108" s="194"/>
      <c r="K108" s="194"/>
      <c r="L108" s="194"/>
      <c r="M108" s="194"/>
      <c r="N108" s="194"/>
      <c r="O108" s="18">
        <f>SUM(O7:O106)</f>
        <v>0</v>
      </c>
      <c r="P108" s="18"/>
      <c r="Q108" s="18"/>
      <c r="R108" s="18"/>
      <c r="S108" s="18"/>
      <c r="T108" s="18"/>
      <c r="U108" s="18"/>
      <c r="V108" s="18"/>
      <c r="W108" s="18"/>
      <c r="X108" s="18"/>
      <c r="Y108" s="18"/>
      <c r="Z108" s="18"/>
      <c r="AA108" s="18"/>
      <c r="AB108" s="18">
        <f>SUM(AB7:AB106)</f>
        <v>0</v>
      </c>
      <c r="AC108" s="18">
        <f>SUM(AC7:AC106)</f>
        <v>0</v>
      </c>
      <c r="AD108" s="18">
        <f>SUM(AD7:AD106)</f>
        <v>0</v>
      </c>
      <c r="AE108" s="18">
        <f>SUM(AE7:AE106)</f>
        <v>0</v>
      </c>
      <c r="AF108" s="18"/>
      <c r="AG108" s="18"/>
      <c r="AH108" s="18"/>
      <c r="AI108" s="18"/>
    </row>
    <row r="110" spans="1:35" x14ac:dyDescent="0.3">
      <c r="O110" s="197"/>
    </row>
  </sheetData>
  <sheetProtection password="DE71" sheet="1" objects="1" scenarios="1" formatCells="0" formatColumns="0" formatRows="0" autoFilter="0" pivotTables="0"/>
  <autoFilter ref="A6:XBV109"/>
  <dataConsolidate/>
  <mergeCells count="6">
    <mergeCell ref="AB3:AE3"/>
    <mergeCell ref="AF3:AI3"/>
    <mergeCell ref="A1:E1"/>
    <mergeCell ref="A3:D4"/>
    <mergeCell ref="E3:O4"/>
    <mergeCell ref="P3:AA4"/>
  </mergeCells>
  <conditionalFormatting sqref="A1">
    <cfRule type="cellIs" dxfId="31" priority="1" operator="equal">
      <formula>"Загалом:"</formula>
    </cfRule>
    <cfRule type="cellIs" dxfId="30" priority="2" operator="equal">
      <formula>"Мережа Загалом:"</formula>
    </cfRule>
    <cfRule type="cellIs" dxfId="29" priority="3" operator="equal">
      <formula>"Альянс Загалом:"</formula>
    </cfRule>
    <cfRule type="cellIs" dxfId="28" priority="4" operator="equal">
      <formula>0</formula>
    </cfRule>
  </conditionalFormatting>
  <dataValidations count="1">
    <dataValidation type="list" allowBlank="1" showInputMessage="1" showErrorMessage="1" sqref="C7:C106">
      <formula1>Module</formula1>
    </dataValidation>
  </dataValidations>
  <pageMargins left="0.90551181102362199" right="0.31496062992126" top="0.55118110236220497" bottom="0.39370078740157499" header="0.31496062992126" footer="0.31496062992126"/>
  <pageSetup paperSize="8" scale="26" fitToWidth="0" fitToHeight="0" orientation="landscape" r:id="rId1"/>
  <headerFooter>
    <oddHeader>&amp;LAnnex 3.1. : Draft budget (Detailed)</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Module!$P$2:$P$5</xm:f>
          </x14:formula1>
          <xm:sqref>E7:E106</xm:sqref>
        </x14:dataValidation>
        <x14:dataValidation type="list" allowBlank="1" showInputMessage="1" showErrorMessage="1">
          <x14:formula1>
            <xm:f>'Cost group'!$B$2:$B$33</xm:f>
          </x14:formula1>
          <xm:sqref>I7:I106</xm:sqref>
        </x14:dataValidation>
        <x14:dataValidation type="list" allowBlank="1" showInputMessage="1" showErrorMessage="1">
          <x14:formula1>
            <xm:f>Module!$O$2:$O$4</xm:f>
          </x14:formula1>
          <xm:sqref>B7:B106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0"/>
    <pageSetUpPr fitToPage="1"/>
  </sheetPr>
  <dimension ref="A1:Q98"/>
  <sheetViews>
    <sheetView view="pageBreakPreview" zoomScale="85" zoomScaleNormal="85" zoomScaleSheetLayoutView="85" workbookViewId="0">
      <selection activeCell="B6" sqref="B6:Q6"/>
    </sheetView>
  </sheetViews>
  <sheetFormatPr defaultColWidth="9.109375" defaultRowHeight="13.2" x14ac:dyDescent="0.25"/>
  <cols>
    <col min="1" max="1" width="37.5546875" style="36" customWidth="1"/>
    <col min="2" max="2" width="46" style="36" customWidth="1"/>
    <col min="3" max="3" width="17.5546875" style="36" hidden="1" customWidth="1"/>
    <col min="4" max="4" width="49.109375" style="36" customWidth="1"/>
    <col min="5" max="17" width="12" style="37" customWidth="1"/>
    <col min="18" max="253" width="9.109375" style="38"/>
    <col min="254" max="254" width="6.33203125" style="38" customWidth="1"/>
    <col min="255" max="255" width="5.88671875" style="38" customWidth="1"/>
    <col min="256" max="256" width="14" style="38" bestFit="1" customWidth="1"/>
    <col min="257" max="257" width="5.6640625" style="38" customWidth="1"/>
    <col min="258" max="258" width="9.44140625" style="38" bestFit="1" customWidth="1"/>
    <col min="259" max="264" width="10.5546875" style="38" customWidth="1"/>
    <col min="265" max="267" width="9" style="38" bestFit="1" customWidth="1"/>
    <col min="268" max="268" width="7.33203125" style="38" bestFit="1" customWidth="1"/>
    <col min="269" max="269" width="10.6640625" style="38" bestFit="1" customWidth="1"/>
    <col min="270" max="271" width="9" style="38" bestFit="1" customWidth="1"/>
    <col min="272" max="509" width="9.109375" style="38"/>
    <col min="510" max="510" width="6.33203125" style="38" customWidth="1"/>
    <col min="511" max="511" width="5.88671875" style="38" customWidth="1"/>
    <col min="512" max="512" width="14" style="38" bestFit="1" customWidth="1"/>
    <col min="513" max="513" width="5.6640625" style="38" customWidth="1"/>
    <col min="514" max="514" width="9.44140625" style="38" bestFit="1" customWidth="1"/>
    <col min="515" max="520" width="10.5546875" style="38" customWidth="1"/>
    <col min="521" max="523" width="9" style="38" bestFit="1" customWidth="1"/>
    <col min="524" max="524" width="7.33203125" style="38" bestFit="1" customWidth="1"/>
    <col min="525" max="525" width="10.6640625" style="38" bestFit="1" customWidth="1"/>
    <col min="526" max="527" width="9" style="38" bestFit="1" customWidth="1"/>
    <col min="528" max="765" width="9.109375" style="38"/>
    <col min="766" max="766" width="6.33203125" style="38" customWidth="1"/>
    <col min="767" max="767" width="5.88671875" style="38" customWidth="1"/>
    <col min="768" max="768" width="14" style="38" bestFit="1" customWidth="1"/>
    <col min="769" max="769" width="5.6640625" style="38" customWidth="1"/>
    <col min="770" max="770" width="9.44140625" style="38" bestFit="1" customWidth="1"/>
    <col min="771" max="776" width="10.5546875" style="38" customWidth="1"/>
    <col min="777" max="779" width="9" style="38" bestFit="1" customWidth="1"/>
    <col min="780" max="780" width="7.33203125" style="38" bestFit="1" customWidth="1"/>
    <col min="781" max="781" width="10.6640625" style="38" bestFit="1" customWidth="1"/>
    <col min="782" max="783" width="9" style="38" bestFit="1" customWidth="1"/>
    <col min="784" max="1021" width="9.109375" style="38"/>
    <col min="1022" max="1022" width="6.33203125" style="38" customWidth="1"/>
    <col min="1023" max="1023" width="5.88671875" style="38" customWidth="1"/>
    <col min="1024" max="1024" width="14" style="38" bestFit="1" customWidth="1"/>
    <col min="1025" max="1025" width="5.6640625" style="38" customWidth="1"/>
    <col min="1026" max="1026" width="9.44140625" style="38" bestFit="1" customWidth="1"/>
    <col min="1027" max="1032" width="10.5546875" style="38" customWidth="1"/>
    <col min="1033" max="1035" width="9" style="38" bestFit="1" customWidth="1"/>
    <col min="1036" max="1036" width="7.33203125" style="38" bestFit="1" customWidth="1"/>
    <col min="1037" max="1037" width="10.6640625" style="38" bestFit="1" customWidth="1"/>
    <col min="1038" max="1039" width="9" style="38" bestFit="1" customWidth="1"/>
    <col min="1040" max="1277" width="9.109375" style="38"/>
    <col min="1278" max="1278" width="6.33203125" style="38" customWidth="1"/>
    <col min="1279" max="1279" width="5.88671875" style="38" customWidth="1"/>
    <col min="1280" max="1280" width="14" style="38" bestFit="1" customWidth="1"/>
    <col min="1281" max="1281" width="5.6640625" style="38" customWidth="1"/>
    <col min="1282" max="1282" width="9.44140625" style="38" bestFit="1" customWidth="1"/>
    <col min="1283" max="1288" width="10.5546875" style="38" customWidth="1"/>
    <col min="1289" max="1291" width="9" style="38" bestFit="1" customWidth="1"/>
    <col min="1292" max="1292" width="7.33203125" style="38" bestFit="1" customWidth="1"/>
    <col min="1293" max="1293" width="10.6640625" style="38" bestFit="1" customWidth="1"/>
    <col min="1294" max="1295" width="9" style="38" bestFit="1" customWidth="1"/>
    <col min="1296" max="1533" width="9.109375" style="38"/>
    <col min="1534" max="1534" width="6.33203125" style="38" customWidth="1"/>
    <col min="1535" max="1535" width="5.88671875" style="38" customWidth="1"/>
    <col min="1536" max="1536" width="14" style="38" bestFit="1" customWidth="1"/>
    <col min="1537" max="1537" width="5.6640625" style="38" customWidth="1"/>
    <col min="1538" max="1538" width="9.44140625" style="38" bestFit="1" customWidth="1"/>
    <col min="1539" max="1544" width="10.5546875" style="38" customWidth="1"/>
    <col min="1545" max="1547" width="9" style="38" bestFit="1" customWidth="1"/>
    <col min="1548" max="1548" width="7.33203125" style="38" bestFit="1" customWidth="1"/>
    <col min="1549" max="1549" width="10.6640625" style="38" bestFit="1" customWidth="1"/>
    <col min="1550" max="1551" width="9" style="38" bestFit="1" customWidth="1"/>
    <col min="1552" max="1789" width="9.109375" style="38"/>
    <col min="1790" max="1790" width="6.33203125" style="38" customWidth="1"/>
    <col min="1791" max="1791" width="5.88671875" style="38" customWidth="1"/>
    <col min="1792" max="1792" width="14" style="38" bestFit="1" customWidth="1"/>
    <col min="1793" max="1793" width="5.6640625" style="38" customWidth="1"/>
    <col min="1794" max="1794" width="9.44140625" style="38" bestFit="1" customWidth="1"/>
    <col min="1795" max="1800" width="10.5546875" style="38" customWidth="1"/>
    <col min="1801" max="1803" width="9" style="38" bestFit="1" customWidth="1"/>
    <col min="1804" max="1804" width="7.33203125" style="38" bestFit="1" customWidth="1"/>
    <col min="1805" max="1805" width="10.6640625" style="38" bestFit="1" customWidth="1"/>
    <col min="1806" max="1807" width="9" style="38" bestFit="1" customWidth="1"/>
    <col min="1808" max="2045" width="9.109375" style="38"/>
    <col min="2046" max="2046" width="6.33203125" style="38" customWidth="1"/>
    <col min="2047" max="2047" width="5.88671875" style="38" customWidth="1"/>
    <col min="2048" max="2048" width="14" style="38" bestFit="1" customWidth="1"/>
    <col min="2049" max="2049" width="5.6640625" style="38" customWidth="1"/>
    <col min="2050" max="2050" width="9.44140625" style="38" bestFit="1" customWidth="1"/>
    <col min="2051" max="2056" width="10.5546875" style="38" customWidth="1"/>
    <col min="2057" max="2059" width="9" style="38" bestFit="1" customWidth="1"/>
    <col min="2060" max="2060" width="7.33203125" style="38" bestFit="1" customWidth="1"/>
    <col min="2061" max="2061" width="10.6640625" style="38" bestFit="1" customWidth="1"/>
    <col min="2062" max="2063" width="9" style="38" bestFit="1" customWidth="1"/>
    <col min="2064" max="2301" width="9.109375" style="38"/>
    <col min="2302" max="2302" width="6.33203125" style="38" customWidth="1"/>
    <col min="2303" max="2303" width="5.88671875" style="38" customWidth="1"/>
    <col min="2304" max="2304" width="14" style="38" bestFit="1" customWidth="1"/>
    <col min="2305" max="2305" width="5.6640625" style="38" customWidth="1"/>
    <col min="2306" max="2306" width="9.44140625" style="38" bestFit="1" customWidth="1"/>
    <col min="2307" max="2312" width="10.5546875" style="38" customWidth="1"/>
    <col min="2313" max="2315" width="9" style="38" bestFit="1" customWidth="1"/>
    <col min="2316" max="2316" width="7.33203125" style="38" bestFit="1" customWidth="1"/>
    <col min="2317" max="2317" width="10.6640625" style="38" bestFit="1" customWidth="1"/>
    <col min="2318" max="2319" width="9" style="38" bestFit="1" customWidth="1"/>
    <col min="2320" max="2557" width="9.109375" style="38"/>
    <col min="2558" max="2558" width="6.33203125" style="38" customWidth="1"/>
    <col min="2559" max="2559" width="5.88671875" style="38" customWidth="1"/>
    <col min="2560" max="2560" width="14" style="38" bestFit="1" customWidth="1"/>
    <col min="2561" max="2561" width="5.6640625" style="38" customWidth="1"/>
    <col min="2562" max="2562" width="9.44140625" style="38" bestFit="1" customWidth="1"/>
    <col min="2563" max="2568" width="10.5546875" style="38" customWidth="1"/>
    <col min="2569" max="2571" width="9" style="38" bestFit="1" customWidth="1"/>
    <col min="2572" max="2572" width="7.33203125" style="38" bestFit="1" customWidth="1"/>
    <col min="2573" max="2573" width="10.6640625" style="38" bestFit="1" customWidth="1"/>
    <col min="2574" max="2575" width="9" style="38" bestFit="1" customWidth="1"/>
    <col min="2576" max="2813" width="9.109375" style="38"/>
    <col min="2814" max="2814" width="6.33203125" style="38" customWidth="1"/>
    <col min="2815" max="2815" width="5.88671875" style="38" customWidth="1"/>
    <col min="2816" max="2816" width="14" style="38" bestFit="1" customWidth="1"/>
    <col min="2817" max="2817" width="5.6640625" style="38" customWidth="1"/>
    <col min="2818" max="2818" width="9.44140625" style="38" bestFit="1" customWidth="1"/>
    <col min="2819" max="2824" width="10.5546875" style="38" customWidth="1"/>
    <col min="2825" max="2827" width="9" style="38" bestFit="1" customWidth="1"/>
    <col min="2828" max="2828" width="7.33203125" style="38" bestFit="1" customWidth="1"/>
    <col min="2829" max="2829" width="10.6640625" style="38" bestFit="1" customWidth="1"/>
    <col min="2830" max="2831" width="9" style="38" bestFit="1" customWidth="1"/>
    <col min="2832" max="3069" width="9.109375" style="38"/>
    <col min="3070" max="3070" width="6.33203125" style="38" customWidth="1"/>
    <col min="3071" max="3071" width="5.88671875" style="38" customWidth="1"/>
    <col min="3072" max="3072" width="14" style="38" bestFit="1" customWidth="1"/>
    <col min="3073" max="3073" width="5.6640625" style="38" customWidth="1"/>
    <col min="3074" max="3074" width="9.44140625" style="38" bestFit="1" customWidth="1"/>
    <col min="3075" max="3080" width="10.5546875" style="38" customWidth="1"/>
    <col min="3081" max="3083" width="9" style="38" bestFit="1" customWidth="1"/>
    <col min="3084" max="3084" width="7.33203125" style="38" bestFit="1" customWidth="1"/>
    <col min="3085" max="3085" width="10.6640625" style="38" bestFit="1" customWidth="1"/>
    <col min="3086" max="3087" width="9" style="38" bestFit="1" customWidth="1"/>
    <col min="3088" max="3325" width="9.109375" style="38"/>
    <col min="3326" max="3326" width="6.33203125" style="38" customWidth="1"/>
    <col min="3327" max="3327" width="5.88671875" style="38" customWidth="1"/>
    <col min="3328" max="3328" width="14" style="38" bestFit="1" customWidth="1"/>
    <col min="3329" max="3329" width="5.6640625" style="38" customWidth="1"/>
    <col min="3330" max="3330" width="9.44140625" style="38" bestFit="1" customWidth="1"/>
    <col min="3331" max="3336" width="10.5546875" style="38" customWidth="1"/>
    <col min="3337" max="3339" width="9" style="38" bestFit="1" customWidth="1"/>
    <col min="3340" max="3340" width="7.33203125" style="38" bestFit="1" customWidth="1"/>
    <col min="3341" max="3341" width="10.6640625" style="38" bestFit="1" customWidth="1"/>
    <col min="3342" max="3343" width="9" style="38" bestFit="1" customWidth="1"/>
    <col min="3344" max="3581" width="9.109375" style="38"/>
    <col min="3582" max="3582" width="6.33203125" style="38" customWidth="1"/>
    <col min="3583" max="3583" width="5.88671875" style="38" customWidth="1"/>
    <col min="3584" max="3584" width="14" style="38" bestFit="1" customWidth="1"/>
    <col min="3585" max="3585" width="5.6640625" style="38" customWidth="1"/>
    <col min="3586" max="3586" width="9.44140625" style="38" bestFit="1" customWidth="1"/>
    <col min="3587" max="3592" width="10.5546875" style="38" customWidth="1"/>
    <col min="3593" max="3595" width="9" style="38" bestFit="1" customWidth="1"/>
    <col min="3596" max="3596" width="7.33203125" style="38" bestFit="1" customWidth="1"/>
    <col min="3597" max="3597" width="10.6640625" style="38" bestFit="1" customWidth="1"/>
    <col min="3598" max="3599" width="9" style="38" bestFit="1" customWidth="1"/>
    <col min="3600" max="3837" width="9.109375" style="38"/>
    <col min="3838" max="3838" width="6.33203125" style="38" customWidth="1"/>
    <col min="3839" max="3839" width="5.88671875" style="38" customWidth="1"/>
    <col min="3840" max="3840" width="14" style="38" bestFit="1" customWidth="1"/>
    <col min="3841" max="3841" width="5.6640625" style="38" customWidth="1"/>
    <col min="3842" max="3842" width="9.44140625" style="38" bestFit="1" customWidth="1"/>
    <col min="3843" max="3848" width="10.5546875" style="38" customWidth="1"/>
    <col min="3849" max="3851" width="9" style="38" bestFit="1" customWidth="1"/>
    <col min="3852" max="3852" width="7.33203125" style="38" bestFit="1" customWidth="1"/>
    <col min="3853" max="3853" width="10.6640625" style="38" bestFit="1" customWidth="1"/>
    <col min="3854" max="3855" width="9" style="38" bestFit="1" customWidth="1"/>
    <col min="3856" max="4093" width="9.109375" style="38"/>
    <col min="4094" max="4094" width="6.33203125" style="38" customWidth="1"/>
    <col min="4095" max="4095" width="5.88671875" style="38" customWidth="1"/>
    <col min="4096" max="4096" width="14" style="38" bestFit="1" customWidth="1"/>
    <col min="4097" max="4097" width="5.6640625" style="38" customWidth="1"/>
    <col min="4098" max="4098" width="9.44140625" style="38" bestFit="1" customWidth="1"/>
    <col min="4099" max="4104" width="10.5546875" style="38" customWidth="1"/>
    <col min="4105" max="4107" width="9" style="38" bestFit="1" customWidth="1"/>
    <col min="4108" max="4108" width="7.33203125" style="38" bestFit="1" customWidth="1"/>
    <col min="4109" max="4109" width="10.6640625" style="38" bestFit="1" customWidth="1"/>
    <col min="4110" max="4111" width="9" style="38" bestFit="1" customWidth="1"/>
    <col min="4112" max="4349" width="9.109375" style="38"/>
    <col min="4350" max="4350" width="6.33203125" style="38" customWidth="1"/>
    <col min="4351" max="4351" width="5.88671875" style="38" customWidth="1"/>
    <col min="4352" max="4352" width="14" style="38" bestFit="1" customWidth="1"/>
    <col min="4353" max="4353" width="5.6640625" style="38" customWidth="1"/>
    <col min="4354" max="4354" width="9.44140625" style="38" bestFit="1" customWidth="1"/>
    <col min="4355" max="4360" width="10.5546875" style="38" customWidth="1"/>
    <col min="4361" max="4363" width="9" style="38" bestFit="1" customWidth="1"/>
    <col min="4364" max="4364" width="7.33203125" style="38" bestFit="1" customWidth="1"/>
    <col min="4365" max="4365" width="10.6640625" style="38" bestFit="1" customWidth="1"/>
    <col min="4366" max="4367" width="9" style="38" bestFit="1" customWidth="1"/>
    <col min="4368" max="4605" width="9.109375" style="38"/>
    <col min="4606" max="4606" width="6.33203125" style="38" customWidth="1"/>
    <col min="4607" max="4607" width="5.88671875" style="38" customWidth="1"/>
    <col min="4608" max="4608" width="14" style="38" bestFit="1" customWidth="1"/>
    <col min="4609" max="4609" width="5.6640625" style="38" customWidth="1"/>
    <col min="4610" max="4610" width="9.44140625" style="38" bestFit="1" customWidth="1"/>
    <col min="4611" max="4616" width="10.5546875" style="38" customWidth="1"/>
    <col min="4617" max="4619" width="9" style="38" bestFit="1" customWidth="1"/>
    <col min="4620" max="4620" width="7.33203125" style="38" bestFit="1" customWidth="1"/>
    <col min="4621" max="4621" width="10.6640625" style="38" bestFit="1" customWidth="1"/>
    <col min="4622" max="4623" width="9" style="38" bestFit="1" customWidth="1"/>
    <col min="4624" max="4861" width="9.109375" style="38"/>
    <col min="4862" max="4862" width="6.33203125" style="38" customWidth="1"/>
    <col min="4863" max="4863" width="5.88671875" style="38" customWidth="1"/>
    <col min="4864" max="4864" width="14" style="38" bestFit="1" customWidth="1"/>
    <col min="4865" max="4865" width="5.6640625" style="38" customWidth="1"/>
    <col min="4866" max="4866" width="9.44140625" style="38" bestFit="1" customWidth="1"/>
    <col min="4867" max="4872" width="10.5546875" style="38" customWidth="1"/>
    <col min="4873" max="4875" width="9" style="38" bestFit="1" customWidth="1"/>
    <col min="4876" max="4876" width="7.33203125" style="38" bestFit="1" customWidth="1"/>
    <col min="4877" max="4877" width="10.6640625" style="38" bestFit="1" customWidth="1"/>
    <col min="4878" max="4879" width="9" style="38" bestFit="1" customWidth="1"/>
    <col min="4880" max="5117" width="9.109375" style="38"/>
    <col min="5118" max="5118" width="6.33203125" style="38" customWidth="1"/>
    <col min="5119" max="5119" width="5.88671875" style="38" customWidth="1"/>
    <col min="5120" max="5120" width="14" style="38" bestFit="1" customWidth="1"/>
    <col min="5121" max="5121" width="5.6640625" style="38" customWidth="1"/>
    <col min="5122" max="5122" width="9.44140625" style="38" bestFit="1" customWidth="1"/>
    <col min="5123" max="5128" width="10.5546875" style="38" customWidth="1"/>
    <col min="5129" max="5131" width="9" style="38" bestFit="1" customWidth="1"/>
    <col min="5132" max="5132" width="7.33203125" style="38" bestFit="1" customWidth="1"/>
    <col min="5133" max="5133" width="10.6640625" style="38" bestFit="1" customWidth="1"/>
    <col min="5134" max="5135" width="9" style="38" bestFit="1" customWidth="1"/>
    <col min="5136" max="5373" width="9.109375" style="38"/>
    <col min="5374" max="5374" width="6.33203125" style="38" customWidth="1"/>
    <col min="5375" max="5375" width="5.88671875" style="38" customWidth="1"/>
    <col min="5376" max="5376" width="14" style="38" bestFit="1" customWidth="1"/>
    <col min="5377" max="5377" width="5.6640625" style="38" customWidth="1"/>
    <col min="5378" max="5378" width="9.44140625" style="38" bestFit="1" customWidth="1"/>
    <col min="5379" max="5384" width="10.5546875" style="38" customWidth="1"/>
    <col min="5385" max="5387" width="9" style="38" bestFit="1" customWidth="1"/>
    <col min="5388" max="5388" width="7.33203125" style="38" bestFit="1" customWidth="1"/>
    <col min="5389" max="5389" width="10.6640625" style="38" bestFit="1" customWidth="1"/>
    <col min="5390" max="5391" width="9" style="38" bestFit="1" customWidth="1"/>
    <col min="5392" max="5629" width="9.109375" style="38"/>
    <col min="5630" max="5630" width="6.33203125" style="38" customWidth="1"/>
    <col min="5631" max="5631" width="5.88671875" style="38" customWidth="1"/>
    <col min="5632" max="5632" width="14" style="38" bestFit="1" customWidth="1"/>
    <col min="5633" max="5633" width="5.6640625" style="38" customWidth="1"/>
    <col min="5634" max="5634" width="9.44140625" style="38" bestFit="1" customWidth="1"/>
    <col min="5635" max="5640" width="10.5546875" style="38" customWidth="1"/>
    <col min="5641" max="5643" width="9" style="38" bestFit="1" customWidth="1"/>
    <col min="5644" max="5644" width="7.33203125" style="38" bestFit="1" customWidth="1"/>
    <col min="5645" max="5645" width="10.6640625" style="38" bestFit="1" customWidth="1"/>
    <col min="5646" max="5647" width="9" style="38" bestFit="1" customWidth="1"/>
    <col min="5648" max="5885" width="9.109375" style="38"/>
    <col min="5886" max="5886" width="6.33203125" style="38" customWidth="1"/>
    <col min="5887" max="5887" width="5.88671875" style="38" customWidth="1"/>
    <col min="5888" max="5888" width="14" style="38" bestFit="1" customWidth="1"/>
    <col min="5889" max="5889" width="5.6640625" style="38" customWidth="1"/>
    <col min="5890" max="5890" width="9.44140625" style="38" bestFit="1" customWidth="1"/>
    <col min="5891" max="5896" width="10.5546875" style="38" customWidth="1"/>
    <col min="5897" max="5899" width="9" style="38" bestFit="1" customWidth="1"/>
    <col min="5900" max="5900" width="7.33203125" style="38" bestFit="1" customWidth="1"/>
    <col min="5901" max="5901" width="10.6640625" style="38" bestFit="1" customWidth="1"/>
    <col min="5902" max="5903" width="9" style="38" bestFit="1" customWidth="1"/>
    <col min="5904" max="6141" width="9.109375" style="38"/>
    <col min="6142" max="6142" width="6.33203125" style="38" customWidth="1"/>
    <col min="6143" max="6143" width="5.88671875" style="38" customWidth="1"/>
    <col min="6144" max="6144" width="14" style="38" bestFit="1" customWidth="1"/>
    <col min="6145" max="6145" width="5.6640625" style="38" customWidth="1"/>
    <col min="6146" max="6146" width="9.44140625" style="38" bestFit="1" customWidth="1"/>
    <col min="6147" max="6152" width="10.5546875" style="38" customWidth="1"/>
    <col min="6153" max="6155" width="9" style="38" bestFit="1" customWidth="1"/>
    <col min="6156" max="6156" width="7.33203125" style="38" bestFit="1" customWidth="1"/>
    <col min="6157" max="6157" width="10.6640625" style="38" bestFit="1" customWidth="1"/>
    <col min="6158" max="6159" width="9" style="38" bestFit="1" customWidth="1"/>
    <col min="6160" max="6397" width="9.109375" style="38"/>
    <col min="6398" max="6398" width="6.33203125" style="38" customWidth="1"/>
    <col min="6399" max="6399" width="5.88671875" style="38" customWidth="1"/>
    <col min="6400" max="6400" width="14" style="38" bestFit="1" customWidth="1"/>
    <col min="6401" max="6401" width="5.6640625" style="38" customWidth="1"/>
    <col min="6402" max="6402" width="9.44140625" style="38" bestFit="1" customWidth="1"/>
    <col min="6403" max="6408" width="10.5546875" style="38" customWidth="1"/>
    <col min="6409" max="6411" width="9" style="38" bestFit="1" customWidth="1"/>
    <col min="6412" max="6412" width="7.33203125" style="38" bestFit="1" customWidth="1"/>
    <col min="6413" max="6413" width="10.6640625" style="38" bestFit="1" customWidth="1"/>
    <col min="6414" max="6415" width="9" style="38" bestFit="1" customWidth="1"/>
    <col min="6416" max="6653" width="9.109375" style="38"/>
    <col min="6654" max="6654" width="6.33203125" style="38" customWidth="1"/>
    <col min="6655" max="6655" width="5.88671875" style="38" customWidth="1"/>
    <col min="6656" max="6656" width="14" style="38" bestFit="1" customWidth="1"/>
    <col min="6657" max="6657" width="5.6640625" style="38" customWidth="1"/>
    <col min="6658" max="6658" width="9.44140625" style="38" bestFit="1" customWidth="1"/>
    <col min="6659" max="6664" width="10.5546875" style="38" customWidth="1"/>
    <col min="6665" max="6667" width="9" style="38" bestFit="1" customWidth="1"/>
    <col min="6668" max="6668" width="7.33203125" style="38" bestFit="1" customWidth="1"/>
    <col min="6669" max="6669" width="10.6640625" style="38" bestFit="1" customWidth="1"/>
    <col min="6670" max="6671" width="9" style="38" bestFit="1" customWidth="1"/>
    <col min="6672" max="6909" width="9.109375" style="38"/>
    <col min="6910" max="6910" width="6.33203125" style="38" customWidth="1"/>
    <col min="6911" max="6911" width="5.88671875" style="38" customWidth="1"/>
    <col min="6912" max="6912" width="14" style="38" bestFit="1" customWidth="1"/>
    <col min="6913" max="6913" width="5.6640625" style="38" customWidth="1"/>
    <col min="6914" max="6914" width="9.44140625" style="38" bestFit="1" customWidth="1"/>
    <col min="6915" max="6920" width="10.5546875" style="38" customWidth="1"/>
    <col min="6921" max="6923" width="9" style="38" bestFit="1" customWidth="1"/>
    <col min="6924" max="6924" width="7.33203125" style="38" bestFit="1" customWidth="1"/>
    <col min="6925" max="6925" width="10.6640625" style="38" bestFit="1" customWidth="1"/>
    <col min="6926" max="6927" width="9" style="38" bestFit="1" customWidth="1"/>
    <col min="6928" max="7165" width="9.109375" style="38"/>
    <col min="7166" max="7166" width="6.33203125" style="38" customWidth="1"/>
    <col min="7167" max="7167" width="5.88671875" style="38" customWidth="1"/>
    <col min="7168" max="7168" width="14" style="38" bestFit="1" customWidth="1"/>
    <col min="7169" max="7169" width="5.6640625" style="38" customWidth="1"/>
    <col min="7170" max="7170" width="9.44140625" style="38" bestFit="1" customWidth="1"/>
    <col min="7171" max="7176" width="10.5546875" style="38" customWidth="1"/>
    <col min="7177" max="7179" width="9" style="38" bestFit="1" customWidth="1"/>
    <col min="7180" max="7180" width="7.33203125" style="38" bestFit="1" customWidth="1"/>
    <col min="7181" max="7181" width="10.6640625" style="38" bestFit="1" customWidth="1"/>
    <col min="7182" max="7183" width="9" style="38" bestFit="1" customWidth="1"/>
    <col min="7184" max="7421" width="9.109375" style="38"/>
    <col min="7422" max="7422" width="6.33203125" style="38" customWidth="1"/>
    <col min="7423" max="7423" width="5.88671875" style="38" customWidth="1"/>
    <col min="7424" max="7424" width="14" style="38" bestFit="1" customWidth="1"/>
    <col min="7425" max="7425" width="5.6640625" style="38" customWidth="1"/>
    <col min="7426" max="7426" width="9.44140625" style="38" bestFit="1" customWidth="1"/>
    <col min="7427" max="7432" width="10.5546875" style="38" customWidth="1"/>
    <col min="7433" max="7435" width="9" style="38" bestFit="1" customWidth="1"/>
    <col min="7436" max="7436" width="7.33203125" style="38" bestFit="1" customWidth="1"/>
    <col min="7437" max="7437" width="10.6640625" style="38" bestFit="1" customWidth="1"/>
    <col min="7438" max="7439" width="9" style="38" bestFit="1" customWidth="1"/>
    <col min="7440" max="7677" width="9.109375" style="38"/>
    <col min="7678" max="7678" width="6.33203125" style="38" customWidth="1"/>
    <col min="7679" max="7679" width="5.88671875" style="38" customWidth="1"/>
    <col min="7680" max="7680" width="14" style="38" bestFit="1" customWidth="1"/>
    <col min="7681" max="7681" width="5.6640625" style="38" customWidth="1"/>
    <col min="7682" max="7682" width="9.44140625" style="38" bestFit="1" customWidth="1"/>
    <col min="7683" max="7688" width="10.5546875" style="38" customWidth="1"/>
    <col min="7689" max="7691" width="9" style="38" bestFit="1" customWidth="1"/>
    <col min="7692" max="7692" width="7.33203125" style="38" bestFit="1" customWidth="1"/>
    <col min="7693" max="7693" width="10.6640625" style="38" bestFit="1" customWidth="1"/>
    <col min="7694" max="7695" width="9" style="38" bestFit="1" customWidth="1"/>
    <col min="7696" max="7933" width="9.109375" style="38"/>
    <col min="7934" max="7934" width="6.33203125" style="38" customWidth="1"/>
    <col min="7935" max="7935" width="5.88671875" style="38" customWidth="1"/>
    <col min="7936" max="7936" width="14" style="38" bestFit="1" customWidth="1"/>
    <col min="7937" max="7937" width="5.6640625" style="38" customWidth="1"/>
    <col min="7938" max="7938" width="9.44140625" style="38" bestFit="1" customWidth="1"/>
    <col min="7939" max="7944" width="10.5546875" style="38" customWidth="1"/>
    <col min="7945" max="7947" width="9" style="38" bestFit="1" customWidth="1"/>
    <col min="7948" max="7948" width="7.33203125" style="38" bestFit="1" customWidth="1"/>
    <col min="7949" max="7949" width="10.6640625" style="38" bestFit="1" customWidth="1"/>
    <col min="7950" max="7951" width="9" style="38" bestFit="1" customWidth="1"/>
    <col min="7952" max="8189" width="9.109375" style="38"/>
    <col min="8190" max="8190" width="6.33203125" style="38" customWidth="1"/>
    <col min="8191" max="8191" width="5.88671875" style="38" customWidth="1"/>
    <col min="8192" max="8192" width="14" style="38" bestFit="1" customWidth="1"/>
    <col min="8193" max="8193" width="5.6640625" style="38" customWidth="1"/>
    <col min="8194" max="8194" width="9.44140625" style="38" bestFit="1" customWidth="1"/>
    <col min="8195" max="8200" width="10.5546875" style="38" customWidth="1"/>
    <col min="8201" max="8203" width="9" style="38" bestFit="1" customWidth="1"/>
    <col min="8204" max="8204" width="7.33203125" style="38" bestFit="1" customWidth="1"/>
    <col min="8205" max="8205" width="10.6640625" style="38" bestFit="1" customWidth="1"/>
    <col min="8206" max="8207" width="9" style="38" bestFit="1" customWidth="1"/>
    <col min="8208" max="8445" width="9.109375" style="38"/>
    <col min="8446" max="8446" width="6.33203125" style="38" customWidth="1"/>
    <col min="8447" max="8447" width="5.88671875" style="38" customWidth="1"/>
    <col min="8448" max="8448" width="14" style="38" bestFit="1" customWidth="1"/>
    <col min="8449" max="8449" width="5.6640625" style="38" customWidth="1"/>
    <col min="8450" max="8450" width="9.44140625" style="38" bestFit="1" customWidth="1"/>
    <col min="8451" max="8456" width="10.5546875" style="38" customWidth="1"/>
    <col min="8457" max="8459" width="9" style="38" bestFit="1" customWidth="1"/>
    <col min="8460" max="8460" width="7.33203125" style="38" bestFit="1" customWidth="1"/>
    <col min="8461" max="8461" width="10.6640625" style="38" bestFit="1" customWidth="1"/>
    <col min="8462" max="8463" width="9" style="38" bestFit="1" customWidth="1"/>
    <col min="8464" max="8701" width="9.109375" style="38"/>
    <col min="8702" max="8702" width="6.33203125" style="38" customWidth="1"/>
    <col min="8703" max="8703" width="5.88671875" style="38" customWidth="1"/>
    <col min="8704" max="8704" width="14" style="38" bestFit="1" customWidth="1"/>
    <col min="8705" max="8705" width="5.6640625" style="38" customWidth="1"/>
    <col min="8706" max="8706" width="9.44140625" style="38" bestFit="1" customWidth="1"/>
    <col min="8707" max="8712" width="10.5546875" style="38" customWidth="1"/>
    <col min="8713" max="8715" width="9" style="38" bestFit="1" customWidth="1"/>
    <col min="8716" max="8716" width="7.33203125" style="38" bestFit="1" customWidth="1"/>
    <col min="8717" max="8717" width="10.6640625" style="38" bestFit="1" customWidth="1"/>
    <col min="8718" max="8719" width="9" style="38" bestFit="1" customWidth="1"/>
    <col min="8720" max="8957" width="9.109375" style="38"/>
    <col min="8958" max="8958" width="6.33203125" style="38" customWidth="1"/>
    <col min="8959" max="8959" width="5.88671875" style="38" customWidth="1"/>
    <col min="8960" max="8960" width="14" style="38" bestFit="1" customWidth="1"/>
    <col min="8961" max="8961" width="5.6640625" style="38" customWidth="1"/>
    <col min="8962" max="8962" width="9.44140625" style="38" bestFit="1" customWidth="1"/>
    <col min="8963" max="8968" width="10.5546875" style="38" customWidth="1"/>
    <col min="8969" max="8971" width="9" style="38" bestFit="1" customWidth="1"/>
    <col min="8972" max="8972" width="7.33203125" style="38" bestFit="1" customWidth="1"/>
    <col min="8973" max="8973" width="10.6640625" style="38" bestFit="1" customWidth="1"/>
    <col min="8974" max="8975" width="9" style="38" bestFit="1" customWidth="1"/>
    <col min="8976" max="9213" width="9.109375" style="38"/>
    <col min="9214" max="9214" width="6.33203125" style="38" customWidth="1"/>
    <col min="9215" max="9215" width="5.88671875" style="38" customWidth="1"/>
    <col min="9216" max="9216" width="14" style="38" bestFit="1" customWidth="1"/>
    <col min="9217" max="9217" width="5.6640625" style="38" customWidth="1"/>
    <col min="9218" max="9218" width="9.44140625" style="38" bestFit="1" customWidth="1"/>
    <col min="9219" max="9224" width="10.5546875" style="38" customWidth="1"/>
    <col min="9225" max="9227" width="9" style="38" bestFit="1" customWidth="1"/>
    <col min="9228" max="9228" width="7.33203125" style="38" bestFit="1" customWidth="1"/>
    <col min="9229" max="9229" width="10.6640625" style="38" bestFit="1" customWidth="1"/>
    <col min="9230" max="9231" width="9" style="38" bestFit="1" customWidth="1"/>
    <col min="9232" max="9469" width="9.109375" style="38"/>
    <col min="9470" max="9470" width="6.33203125" style="38" customWidth="1"/>
    <col min="9471" max="9471" width="5.88671875" style="38" customWidth="1"/>
    <col min="9472" max="9472" width="14" style="38" bestFit="1" customWidth="1"/>
    <col min="9473" max="9473" width="5.6640625" style="38" customWidth="1"/>
    <col min="9474" max="9474" width="9.44140625" style="38" bestFit="1" customWidth="1"/>
    <col min="9475" max="9480" width="10.5546875" style="38" customWidth="1"/>
    <col min="9481" max="9483" width="9" style="38" bestFit="1" customWidth="1"/>
    <col min="9484" max="9484" width="7.33203125" style="38" bestFit="1" customWidth="1"/>
    <col min="9485" max="9485" width="10.6640625" style="38" bestFit="1" customWidth="1"/>
    <col min="9486" max="9487" width="9" style="38" bestFit="1" customWidth="1"/>
    <col min="9488" max="9725" width="9.109375" style="38"/>
    <col min="9726" max="9726" width="6.33203125" style="38" customWidth="1"/>
    <col min="9727" max="9727" width="5.88671875" style="38" customWidth="1"/>
    <col min="9728" max="9728" width="14" style="38" bestFit="1" customWidth="1"/>
    <col min="9729" max="9729" width="5.6640625" style="38" customWidth="1"/>
    <col min="9730" max="9730" width="9.44140625" style="38" bestFit="1" customWidth="1"/>
    <col min="9731" max="9736" width="10.5546875" style="38" customWidth="1"/>
    <col min="9737" max="9739" width="9" style="38" bestFit="1" customWidth="1"/>
    <col min="9740" max="9740" width="7.33203125" style="38" bestFit="1" customWidth="1"/>
    <col min="9741" max="9741" width="10.6640625" style="38" bestFit="1" customWidth="1"/>
    <col min="9742" max="9743" width="9" style="38" bestFit="1" customWidth="1"/>
    <col min="9744" max="9981" width="9.109375" style="38"/>
    <col min="9982" max="9982" width="6.33203125" style="38" customWidth="1"/>
    <col min="9983" max="9983" width="5.88671875" style="38" customWidth="1"/>
    <col min="9984" max="9984" width="14" style="38" bestFit="1" customWidth="1"/>
    <col min="9985" max="9985" width="5.6640625" style="38" customWidth="1"/>
    <col min="9986" max="9986" width="9.44140625" style="38" bestFit="1" customWidth="1"/>
    <col min="9987" max="9992" width="10.5546875" style="38" customWidth="1"/>
    <col min="9993" max="9995" width="9" style="38" bestFit="1" customWidth="1"/>
    <col min="9996" max="9996" width="7.33203125" style="38" bestFit="1" customWidth="1"/>
    <col min="9997" max="9997" width="10.6640625" style="38" bestFit="1" customWidth="1"/>
    <col min="9998" max="9999" width="9" style="38" bestFit="1" customWidth="1"/>
    <col min="10000" max="10237" width="9.109375" style="38"/>
    <col min="10238" max="10238" width="6.33203125" style="38" customWidth="1"/>
    <col min="10239" max="10239" width="5.88671875" style="38" customWidth="1"/>
    <col min="10240" max="10240" width="14" style="38" bestFit="1" customWidth="1"/>
    <col min="10241" max="10241" width="5.6640625" style="38" customWidth="1"/>
    <col min="10242" max="10242" width="9.44140625" style="38" bestFit="1" customWidth="1"/>
    <col min="10243" max="10248" width="10.5546875" style="38" customWidth="1"/>
    <col min="10249" max="10251" width="9" style="38" bestFit="1" customWidth="1"/>
    <col min="10252" max="10252" width="7.33203125" style="38" bestFit="1" customWidth="1"/>
    <col min="10253" max="10253" width="10.6640625" style="38" bestFit="1" customWidth="1"/>
    <col min="10254" max="10255" width="9" style="38" bestFit="1" customWidth="1"/>
    <col min="10256" max="10493" width="9.109375" style="38"/>
    <col min="10494" max="10494" width="6.33203125" style="38" customWidth="1"/>
    <col min="10495" max="10495" width="5.88671875" style="38" customWidth="1"/>
    <col min="10496" max="10496" width="14" style="38" bestFit="1" customWidth="1"/>
    <col min="10497" max="10497" width="5.6640625" style="38" customWidth="1"/>
    <col min="10498" max="10498" width="9.44140625" style="38" bestFit="1" customWidth="1"/>
    <col min="10499" max="10504" width="10.5546875" style="38" customWidth="1"/>
    <col min="10505" max="10507" width="9" style="38" bestFit="1" customWidth="1"/>
    <col min="10508" max="10508" width="7.33203125" style="38" bestFit="1" customWidth="1"/>
    <col min="10509" max="10509" width="10.6640625" style="38" bestFit="1" customWidth="1"/>
    <col min="10510" max="10511" width="9" style="38" bestFit="1" customWidth="1"/>
    <col min="10512" max="10749" width="9.109375" style="38"/>
    <col min="10750" max="10750" width="6.33203125" style="38" customWidth="1"/>
    <col min="10751" max="10751" width="5.88671875" style="38" customWidth="1"/>
    <col min="10752" max="10752" width="14" style="38" bestFit="1" customWidth="1"/>
    <col min="10753" max="10753" width="5.6640625" style="38" customWidth="1"/>
    <col min="10754" max="10754" width="9.44140625" style="38" bestFit="1" customWidth="1"/>
    <col min="10755" max="10760" width="10.5546875" style="38" customWidth="1"/>
    <col min="10761" max="10763" width="9" style="38" bestFit="1" customWidth="1"/>
    <col min="10764" max="10764" width="7.33203125" style="38" bestFit="1" customWidth="1"/>
    <col min="10765" max="10765" width="10.6640625" style="38" bestFit="1" customWidth="1"/>
    <col min="10766" max="10767" width="9" style="38" bestFit="1" customWidth="1"/>
    <col min="10768" max="11005" width="9.109375" style="38"/>
    <col min="11006" max="11006" width="6.33203125" style="38" customWidth="1"/>
    <col min="11007" max="11007" width="5.88671875" style="38" customWidth="1"/>
    <col min="11008" max="11008" width="14" style="38" bestFit="1" customWidth="1"/>
    <col min="11009" max="11009" width="5.6640625" style="38" customWidth="1"/>
    <col min="11010" max="11010" width="9.44140625" style="38" bestFit="1" customWidth="1"/>
    <col min="11011" max="11016" width="10.5546875" style="38" customWidth="1"/>
    <col min="11017" max="11019" width="9" style="38" bestFit="1" customWidth="1"/>
    <col min="11020" max="11020" width="7.33203125" style="38" bestFit="1" customWidth="1"/>
    <col min="11021" max="11021" width="10.6640625" style="38" bestFit="1" customWidth="1"/>
    <col min="11022" max="11023" width="9" style="38" bestFit="1" customWidth="1"/>
    <col min="11024" max="11261" width="9.109375" style="38"/>
    <col min="11262" max="11262" width="6.33203125" style="38" customWidth="1"/>
    <col min="11263" max="11263" width="5.88671875" style="38" customWidth="1"/>
    <col min="11264" max="11264" width="14" style="38" bestFit="1" customWidth="1"/>
    <col min="11265" max="11265" width="5.6640625" style="38" customWidth="1"/>
    <col min="11266" max="11266" width="9.44140625" style="38" bestFit="1" customWidth="1"/>
    <col min="11267" max="11272" width="10.5546875" style="38" customWidth="1"/>
    <col min="11273" max="11275" width="9" style="38" bestFit="1" customWidth="1"/>
    <col min="11276" max="11276" width="7.33203125" style="38" bestFit="1" customWidth="1"/>
    <col min="11277" max="11277" width="10.6640625" style="38" bestFit="1" customWidth="1"/>
    <col min="11278" max="11279" width="9" style="38" bestFit="1" customWidth="1"/>
    <col min="11280" max="11517" width="9.109375" style="38"/>
    <col min="11518" max="11518" width="6.33203125" style="38" customWidth="1"/>
    <col min="11519" max="11519" width="5.88671875" style="38" customWidth="1"/>
    <col min="11520" max="11520" width="14" style="38" bestFit="1" customWidth="1"/>
    <col min="11521" max="11521" width="5.6640625" style="38" customWidth="1"/>
    <col min="11522" max="11522" width="9.44140625" style="38" bestFit="1" customWidth="1"/>
    <col min="11523" max="11528" width="10.5546875" style="38" customWidth="1"/>
    <col min="11529" max="11531" width="9" style="38" bestFit="1" customWidth="1"/>
    <col min="11532" max="11532" width="7.33203125" style="38" bestFit="1" customWidth="1"/>
    <col min="11533" max="11533" width="10.6640625" style="38" bestFit="1" customWidth="1"/>
    <col min="11534" max="11535" width="9" style="38" bestFit="1" customWidth="1"/>
    <col min="11536" max="11773" width="9.109375" style="38"/>
    <col min="11774" max="11774" width="6.33203125" style="38" customWidth="1"/>
    <col min="11775" max="11775" width="5.88671875" style="38" customWidth="1"/>
    <col min="11776" max="11776" width="14" style="38" bestFit="1" customWidth="1"/>
    <col min="11777" max="11777" width="5.6640625" style="38" customWidth="1"/>
    <col min="11778" max="11778" width="9.44140625" style="38" bestFit="1" customWidth="1"/>
    <col min="11779" max="11784" width="10.5546875" style="38" customWidth="1"/>
    <col min="11785" max="11787" width="9" style="38" bestFit="1" customWidth="1"/>
    <col min="11788" max="11788" width="7.33203125" style="38" bestFit="1" customWidth="1"/>
    <col min="11789" max="11789" width="10.6640625" style="38" bestFit="1" customWidth="1"/>
    <col min="11790" max="11791" width="9" style="38" bestFit="1" customWidth="1"/>
    <col min="11792" max="12029" width="9.109375" style="38"/>
    <col min="12030" max="12030" width="6.33203125" style="38" customWidth="1"/>
    <col min="12031" max="12031" width="5.88671875" style="38" customWidth="1"/>
    <col min="12032" max="12032" width="14" style="38" bestFit="1" customWidth="1"/>
    <col min="12033" max="12033" width="5.6640625" style="38" customWidth="1"/>
    <col min="12034" max="12034" width="9.44140625" style="38" bestFit="1" customWidth="1"/>
    <col min="12035" max="12040" width="10.5546875" style="38" customWidth="1"/>
    <col min="12041" max="12043" width="9" style="38" bestFit="1" customWidth="1"/>
    <col min="12044" max="12044" width="7.33203125" style="38" bestFit="1" customWidth="1"/>
    <col min="12045" max="12045" width="10.6640625" style="38" bestFit="1" customWidth="1"/>
    <col min="12046" max="12047" width="9" style="38" bestFit="1" customWidth="1"/>
    <col min="12048" max="12285" width="9.109375" style="38"/>
    <col min="12286" max="12286" width="6.33203125" style="38" customWidth="1"/>
    <col min="12287" max="12287" width="5.88671875" style="38" customWidth="1"/>
    <col min="12288" max="12288" width="14" style="38" bestFit="1" customWidth="1"/>
    <col min="12289" max="12289" width="5.6640625" style="38" customWidth="1"/>
    <col min="12290" max="12290" width="9.44140625" style="38" bestFit="1" customWidth="1"/>
    <col min="12291" max="12296" width="10.5546875" style="38" customWidth="1"/>
    <col min="12297" max="12299" width="9" style="38" bestFit="1" customWidth="1"/>
    <col min="12300" max="12300" width="7.33203125" style="38" bestFit="1" customWidth="1"/>
    <col min="12301" max="12301" width="10.6640625" style="38" bestFit="1" customWidth="1"/>
    <col min="12302" max="12303" width="9" style="38" bestFit="1" customWidth="1"/>
    <col min="12304" max="12541" width="9.109375" style="38"/>
    <col min="12542" max="12542" width="6.33203125" style="38" customWidth="1"/>
    <col min="12543" max="12543" width="5.88671875" style="38" customWidth="1"/>
    <col min="12544" max="12544" width="14" style="38" bestFit="1" customWidth="1"/>
    <col min="12545" max="12545" width="5.6640625" style="38" customWidth="1"/>
    <col min="12546" max="12546" width="9.44140625" style="38" bestFit="1" customWidth="1"/>
    <col min="12547" max="12552" width="10.5546875" style="38" customWidth="1"/>
    <col min="12553" max="12555" width="9" style="38" bestFit="1" customWidth="1"/>
    <col min="12556" max="12556" width="7.33203125" style="38" bestFit="1" customWidth="1"/>
    <col min="12557" max="12557" width="10.6640625" style="38" bestFit="1" customWidth="1"/>
    <col min="12558" max="12559" width="9" style="38" bestFit="1" customWidth="1"/>
    <col min="12560" max="12797" width="9.109375" style="38"/>
    <col min="12798" max="12798" width="6.33203125" style="38" customWidth="1"/>
    <col min="12799" max="12799" width="5.88671875" style="38" customWidth="1"/>
    <col min="12800" max="12800" width="14" style="38" bestFit="1" customWidth="1"/>
    <col min="12801" max="12801" width="5.6640625" style="38" customWidth="1"/>
    <col min="12802" max="12802" width="9.44140625" style="38" bestFit="1" customWidth="1"/>
    <col min="12803" max="12808" width="10.5546875" style="38" customWidth="1"/>
    <col min="12809" max="12811" width="9" style="38" bestFit="1" customWidth="1"/>
    <col min="12812" max="12812" width="7.33203125" style="38" bestFit="1" customWidth="1"/>
    <col min="12813" max="12813" width="10.6640625" style="38" bestFit="1" customWidth="1"/>
    <col min="12814" max="12815" width="9" style="38" bestFit="1" customWidth="1"/>
    <col min="12816" max="13053" width="9.109375" style="38"/>
    <col min="13054" max="13054" width="6.33203125" style="38" customWidth="1"/>
    <col min="13055" max="13055" width="5.88671875" style="38" customWidth="1"/>
    <col min="13056" max="13056" width="14" style="38" bestFit="1" customWidth="1"/>
    <col min="13057" max="13057" width="5.6640625" style="38" customWidth="1"/>
    <col min="13058" max="13058" width="9.44140625" style="38" bestFit="1" customWidth="1"/>
    <col min="13059" max="13064" width="10.5546875" style="38" customWidth="1"/>
    <col min="13065" max="13067" width="9" style="38" bestFit="1" customWidth="1"/>
    <col min="13068" max="13068" width="7.33203125" style="38" bestFit="1" customWidth="1"/>
    <col min="13069" max="13069" width="10.6640625" style="38" bestFit="1" customWidth="1"/>
    <col min="13070" max="13071" width="9" style="38" bestFit="1" customWidth="1"/>
    <col min="13072" max="13309" width="9.109375" style="38"/>
    <col min="13310" max="13310" width="6.33203125" style="38" customWidth="1"/>
    <col min="13311" max="13311" width="5.88671875" style="38" customWidth="1"/>
    <col min="13312" max="13312" width="14" style="38" bestFit="1" customWidth="1"/>
    <col min="13313" max="13313" width="5.6640625" style="38" customWidth="1"/>
    <col min="13314" max="13314" width="9.44140625" style="38" bestFit="1" customWidth="1"/>
    <col min="13315" max="13320" width="10.5546875" style="38" customWidth="1"/>
    <col min="13321" max="13323" width="9" style="38" bestFit="1" customWidth="1"/>
    <col min="13324" max="13324" width="7.33203125" style="38" bestFit="1" customWidth="1"/>
    <col min="13325" max="13325" width="10.6640625" style="38" bestFit="1" customWidth="1"/>
    <col min="13326" max="13327" width="9" style="38" bestFit="1" customWidth="1"/>
    <col min="13328" max="13565" width="9.109375" style="38"/>
    <col min="13566" max="13566" width="6.33203125" style="38" customWidth="1"/>
    <col min="13567" max="13567" width="5.88671875" style="38" customWidth="1"/>
    <col min="13568" max="13568" width="14" style="38" bestFit="1" customWidth="1"/>
    <col min="13569" max="13569" width="5.6640625" style="38" customWidth="1"/>
    <col min="13570" max="13570" width="9.44140625" style="38" bestFit="1" customWidth="1"/>
    <col min="13571" max="13576" width="10.5546875" style="38" customWidth="1"/>
    <col min="13577" max="13579" width="9" style="38" bestFit="1" customWidth="1"/>
    <col min="13580" max="13580" width="7.33203125" style="38" bestFit="1" customWidth="1"/>
    <col min="13581" max="13581" width="10.6640625" style="38" bestFit="1" customWidth="1"/>
    <col min="13582" max="13583" width="9" style="38" bestFit="1" customWidth="1"/>
    <col min="13584" max="13821" width="9.109375" style="38"/>
    <col min="13822" max="13822" width="6.33203125" style="38" customWidth="1"/>
    <col min="13823" max="13823" width="5.88671875" style="38" customWidth="1"/>
    <col min="13824" max="13824" width="14" style="38" bestFit="1" customWidth="1"/>
    <col min="13825" max="13825" width="5.6640625" style="38" customWidth="1"/>
    <col min="13826" max="13826" width="9.44140625" style="38" bestFit="1" customWidth="1"/>
    <col min="13827" max="13832" width="10.5546875" style="38" customWidth="1"/>
    <col min="13833" max="13835" width="9" style="38" bestFit="1" customWidth="1"/>
    <col min="13836" max="13836" width="7.33203125" style="38" bestFit="1" customWidth="1"/>
    <col min="13837" max="13837" width="10.6640625" style="38" bestFit="1" customWidth="1"/>
    <col min="13838" max="13839" width="9" style="38" bestFit="1" customWidth="1"/>
    <col min="13840" max="14077" width="9.109375" style="38"/>
    <col min="14078" max="14078" width="6.33203125" style="38" customWidth="1"/>
    <col min="14079" max="14079" width="5.88671875" style="38" customWidth="1"/>
    <col min="14080" max="14080" width="14" style="38" bestFit="1" customWidth="1"/>
    <col min="14081" max="14081" width="5.6640625" style="38" customWidth="1"/>
    <col min="14082" max="14082" width="9.44140625" style="38" bestFit="1" customWidth="1"/>
    <col min="14083" max="14088" width="10.5546875" style="38" customWidth="1"/>
    <col min="14089" max="14091" width="9" style="38" bestFit="1" customWidth="1"/>
    <col min="14092" max="14092" width="7.33203125" style="38" bestFit="1" customWidth="1"/>
    <col min="14093" max="14093" width="10.6640625" style="38" bestFit="1" customWidth="1"/>
    <col min="14094" max="14095" width="9" style="38" bestFit="1" customWidth="1"/>
    <col min="14096" max="14333" width="9.109375" style="38"/>
    <col min="14334" max="14334" width="6.33203125" style="38" customWidth="1"/>
    <col min="14335" max="14335" width="5.88671875" style="38" customWidth="1"/>
    <col min="14336" max="14336" width="14" style="38" bestFit="1" customWidth="1"/>
    <col min="14337" max="14337" width="5.6640625" style="38" customWidth="1"/>
    <col min="14338" max="14338" width="9.44140625" style="38" bestFit="1" customWidth="1"/>
    <col min="14339" max="14344" width="10.5546875" style="38" customWidth="1"/>
    <col min="14345" max="14347" width="9" style="38" bestFit="1" customWidth="1"/>
    <col min="14348" max="14348" width="7.33203125" style="38" bestFit="1" customWidth="1"/>
    <col min="14349" max="14349" width="10.6640625" style="38" bestFit="1" customWidth="1"/>
    <col min="14350" max="14351" width="9" style="38" bestFit="1" customWidth="1"/>
    <col min="14352" max="14589" width="9.109375" style="38"/>
    <col min="14590" max="14590" width="6.33203125" style="38" customWidth="1"/>
    <col min="14591" max="14591" width="5.88671875" style="38" customWidth="1"/>
    <col min="14592" max="14592" width="14" style="38" bestFit="1" customWidth="1"/>
    <col min="14593" max="14593" width="5.6640625" style="38" customWidth="1"/>
    <col min="14594" max="14594" width="9.44140625" style="38" bestFit="1" customWidth="1"/>
    <col min="14595" max="14600" width="10.5546875" style="38" customWidth="1"/>
    <col min="14601" max="14603" width="9" style="38" bestFit="1" customWidth="1"/>
    <col min="14604" max="14604" width="7.33203125" style="38" bestFit="1" customWidth="1"/>
    <col min="14605" max="14605" width="10.6640625" style="38" bestFit="1" customWidth="1"/>
    <col min="14606" max="14607" width="9" style="38" bestFit="1" customWidth="1"/>
    <col min="14608" max="14845" width="9.109375" style="38"/>
    <col min="14846" max="14846" width="6.33203125" style="38" customWidth="1"/>
    <col min="14847" max="14847" width="5.88671875" style="38" customWidth="1"/>
    <col min="14848" max="14848" width="14" style="38" bestFit="1" customWidth="1"/>
    <col min="14849" max="14849" width="5.6640625" style="38" customWidth="1"/>
    <col min="14850" max="14850" width="9.44140625" style="38" bestFit="1" customWidth="1"/>
    <col min="14851" max="14856" width="10.5546875" style="38" customWidth="1"/>
    <col min="14857" max="14859" width="9" style="38" bestFit="1" customWidth="1"/>
    <col min="14860" max="14860" width="7.33203125" style="38" bestFit="1" customWidth="1"/>
    <col min="14861" max="14861" width="10.6640625" style="38" bestFit="1" customWidth="1"/>
    <col min="14862" max="14863" width="9" style="38" bestFit="1" customWidth="1"/>
    <col min="14864" max="15101" width="9.109375" style="38"/>
    <col min="15102" max="15102" width="6.33203125" style="38" customWidth="1"/>
    <col min="15103" max="15103" width="5.88671875" style="38" customWidth="1"/>
    <col min="15104" max="15104" width="14" style="38" bestFit="1" customWidth="1"/>
    <col min="15105" max="15105" width="5.6640625" style="38" customWidth="1"/>
    <col min="15106" max="15106" width="9.44140625" style="38" bestFit="1" customWidth="1"/>
    <col min="15107" max="15112" width="10.5546875" style="38" customWidth="1"/>
    <col min="15113" max="15115" width="9" style="38" bestFit="1" customWidth="1"/>
    <col min="15116" max="15116" width="7.33203125" style="38" bestFit="1" customWidth="1"/>
    <col min="15117" max="15117" width="10.6640625" style="38" bestFit="1" customWidth="1"/>
    <col min="15118" max="15119" width="9" style="38" bestFit="1" customWidth="1"/>
    <col min="15120" max="15357" width="9.109375" style="38"/>
    <col min="15358" max="15358" width="6.33203125" style="38" customWidth="1"/>
    <col min="15359" max="15359" width="5.88671875" style="38" customWidth="1"/>
    <col min="15360" max="15360" width="14" style="38" bestFit="1" customWidth="1"/>
    <col min="15361" max="15361" width="5.6640625" style="38" customWidth="1"/>
    <col min="15362" max="15362" width="9.44140625" style="38" bestFit="1" customWidth="1"/>
    <col min="15363" max="15368" width="10.5546875" style="38" customWidth="1"/>
    <col min="15369" max="15371" width="9" style="38" bestFit="1" customWidth="1"/>
    <col min="15372" max="15372" width="7.33203125" style="38" bestFit="1" customWidth="1"/>
    <col min="15373" max="15373" width="10.6640625" style="38" bestFit="1" customWidth="1"/>
    <col min="15374" max="15375" width="9" style="38" bestFit="1" customWidth="1"/>
    <col min="15376" max="15613" width="9.109375" style="38"/>
    <col min="15614" max="15614" width="6.33203125" style="38" customWidth="1"/>
    <col min="15615" max="15615" width="5.88671875" style="38" customWidth="1"/>
    <col min="15616" max="15616" width="14" style="38" bestFit="1" customWidth="1"/>
    <col min="15617" max="15617" width="5.6640625" style="38" customWidth="1"/>
    <col min="15618" max="15618" width="9.44140625" style="38" bestFit="1" customWidth="1"/>
    <col min="15619" max="15624" width="10.5546875" style="38" customWidth="1"/>
    <col min="15625" max="15627" width="9" style="38" bestFit="1" customWidth="1"/>
    <col min="15628" max="15628" width="7.33203125" style="38" bestFit="1" customWidth="1"/>
    <col min="15629" max="15629" width="10.6640625" style="38" bestFit="1" customWidth="1"/>
    <col min="15630" max="15631" width="9" style="38" bestFit="1" customWidth="1"/>
    <col min="15632" max="15869" width="9.109375" style="38"/>
    <col min="15870" max="15870" width="6.33203125" style="38" customWidth="1"/>
    <col min="15871" max="15871" width="5.88671875" style="38" customWidth="1"/>
    <col min="15872" max="15872" width="14" style="38" bestFit="1" customWidth="1"/>
    <col min="15873" max="15873" width="5.6640625" style="38" customWidth="1"/>
    <col min="15874" max="15874" width="9.44140625" style="38" bestFit="1" customWidth="1"/>
    <col min="15875" max="15880" width="10.5546875" style="38" customWidth="1"/>
    <col min="15881" max="15883" width="9" style="38" bestFit="1" customWidth="1"/>
    <col min="15884" max="15884" width="7.33203125" style="38" bestFit="1" customWidth="1"/>
    <col min="15885" max="15885" width="10.6640625" style="38" bestFit="1" customWidth="1"/>
    <col min="15886" max="15887" width="9" style="38" bestFit="1" customWidth="1"/>
    <col min="15888" max="16125" width="9.109375" style="38"/>
    <col min="16126" max="16126" width="6.33203125" style="38" customWidth="1"/>
    <col min="16127" max="16127" width="5.88671875" style="38" customWidth="1"/>
    <col min="16128" max="16128" width="14" style="38" bestFit="1" customWidth="1"/>
    <col min="16129" max="16129" width="5.6640625" style="38" customWidth="1"/>
    <col min="16130" max="16130" width="9.44140625" style="38" bestFit="1" customWidth="1"/>
    <col min="16131" max="16136" width="10.5546875" style="38" customWidth="1"/>
    <col min="16137" max="16139" width="9" style="38" bestFit="1" customWidth="1"/>
    <col min="16140" max="16140" width="7.33203125" style="38" bestFit="1" customWidth="1"/>
    <col min="16141" max="16141" width="10.6640625" style="38" bestFit="1" customWidth="1"/>
    <col min="16142" max="16143" width="9" style="38" bestFit="1" customWidth="1"/>
    <col min="16144" max="16384" width="9.109375" style="38"/>
  </cols>
  <sheetData>
    <row r="1" spans="1:17" s="27" customFormat="1" ht="15.6" customHeight="1" x14ac:dyDescent="0.3">
      <c r="A1" s="66" t="s">
        <v>111</v>
      </c>
      <c r="B1" s="144"/>
      <c r="C1" s="144"/>
      <c r="D1" s="144"/>
      <c r="E1" s="26"/>
      <c r="F1" s="26"/>
      <c r="G1" s="26"/>
      <c r="H1" s="26"/>
      <c r="I1" s="26"/>
      <c r="J1" s="26"/>
      <c r="K1" s="26"/>
      <c r="L1" s="26"/>
      <c r="M1" s="26"/>
      <c r="N1" s="26"/>
      <c r="O1" s="26"/>
      <c r="P1" s="26"/>
      <c r="Q1" s="26"/>
    </row>
    <row r="2" spans="1:17" s="30" customFormat="1" ht="13.8" thickBot="1" x14ac:dyDescent="0.3">
      <c r="A2" s="28"/>
      <c r="B2" s="28"/>
      <c r="C2" s="28"/>
      <c r="D2" s="28"/>
      <c r="E2" s="29"/>
      <c r="F2" s="29"/>
      <c r="G2" s="29"/>
      <c r="H2" s="29"/>
      <c r="I2" s="29"/>
      <c r="J2" s="29"/>
      <c r="K2" s="29"/>
      <c r="L2" s="29"/>
      <c r="M2" s="29"/>
      <c r="N2" s="29"/>
      <c r="O2" s="29"/>
      <c r="P2" s="29"/>
      <c r="Q2" s="29"/>
    </row>
    <row r="3" spans="1:17" s="30" customFormat="1" ht="13.2" customHeight="1" thickBot="1" x14ac:dyDescent="0.3">
      <c r="A3" s="31" t="s">
        <v>47</v>
      </c>
      <c r="B3" s="145"/>
      <c r="C3" s="145"/>
      <c r="D3" s="145"/>
      <c r="E3" s="32"/>
      <c r="F3" s="32"/>
      <c r="G3" s="32"/>
      <c r="H3" s="32"/>
      <c r="I3" s="32"/>
      <c r="J3" s="32"/>
      <c r="K3" s="32"/>
      <c r="L3" s="32"/>
      <c r="M3" s="32"/>
      <c r="N3" s="32"/>
      <c r="O3" s="32"/>
      <c r="P3" s="32"/>
      <c r="Q3" s="32"/>
    </row>
    <row r="4" spans="1:17" s="30" customFormat="1" x14ac:dyDescent="0.25">
      <c r="A4" s="240" t="s">
        <v>16</v>
      </c>
      <c r="B4" s="241"/>
      <c r="C4" s="241"/>
      <c r="D4" s="241"/>
      <c r="E4" s="241"/>
      <c r="F4" s="241"/>
      <c r="G4" s="241"/>
      <c r="H4" s="241"/>
      <c r="I4" s="241"/>
      <c r="J4" s="241"/>
      <c r="K4" s="241"/>
      <c r="L4" s="242"/>
      <c r="M4" s="243"/>
      <c r="N4" s="244"/>
      <c r="O4" s="244"/>
      <c r="P4" s="244"/>
      <c r="Q4" s="244"/>
    </row>
    <row r="5" spans="1:17" s="30" customFormat="1" ht="18.75" customHeight="1" x14ac:dyDescent="0.25">
      <c r="A5" s="33" t="s">
        <v>135</v>
      </c>
      <c r="B5" s="146"/>
      <c r="C5" s="146"/>
      <c r="D5" s="146"/>
      <c r="E5" s="245"/>
      <c r="F5" s="245"/>
      <c r="G5" s="245"/>
      <c r="H5" s="245"/>
      <c r="I5" s="245"/>
      <c r="J5" s="245"/>
      <c r="K5" s="245"/>
      <c r="L5" s="245"/>
      <c r="M5" s="245"/>
      <c r="N5" s="245"/>
      <c r="O5" s="245"/>
      <c r="P5" s="245"/>
      <c r="Q5" s="245"/>
    </row>
    <row r="6" spans="1:17" s="30" customFormat="1" ht="18.75" customHeight="1" x14ac:dyDescent="0.25">
      <c r="A6" s="33" t="s">
        <v>48</v>
      </c>
      <c r="B6" s="246"/>
      <c r="C6" s="246"/>
      <c r="D6" s="246"/>
      <c r="E6" s="246"/>
      <c r="F6" s="246"/>
      <c r="G6" s="246"/>
      <c r="H6" s="246"/>
      <c r="I6" s="246"/>
      <c r="J6" s="246"/>
      <c r="K6" s="246"/>
      <c r="L6" s="246"/>
      <c r="M6" s="246"/>
      <c r="N6" s="246"/>
      <c r="O6" s="246"/>
      <c r="P6" s="246"/>
      <c r="Q6" s="246"/>
    </row>
    <row r="7" spans="1:17" s="30" customFormat="1" ht="18.75" customHeight="1" x14ac:dyDescent="0.25">
      <c r="A7" s="34" t="s">
        <v>17</v>
      </c>
      <c r="B7" s="239">
        <f>Settings!B2</f>
        <v>0</v>
      </c>
      <c r="C7" s="239"/>
      <c r="D7" s="239"/>
      <c r="E7" s="239"/>
      <c r="F7" s="239"/>
      <c r="G7" s="239"/>
      <c r="H7" s="239"/>
      <c r="I7" s="239"/>
      <c r="J7" s="239"/>
      <c r="K7" s="239"/>
      <c r="L7" s="239"/>
      <c r="M7" s="239"/>
      <c r="N7" s="239"/>
      <c r="O7" s="239"/>
      <c r="P7" s="239"/>
      <c r="Q7" s="239"/>
    </row>
    <row r="8" spans="1:17" s="30" customFormat="1" ht="18.75" customHeight="1" x14ac:dyDescent="0.25">
      <c r="A8" s="34" t="s">
        <v>18</v>
      </c>
      <c r="B8" s="239">
        <f>Settings!B3</f>
        <v>0</v>
      </c>
      <c r="C8" s="239"/>
      <c r="D8" s="239"/>
      <c r="E8" s="239"/>
      <c r="F8" s="239"/>
      <c r="G8" s="239"/>
      <c r="H8" s="239"/>
      <c r="I8" s="239"/>
      <c r="J8" s="239"/>
      <c r="K8" s="239"/>
      <c r="L8" s="239"/>
      <c r="M8" s="239"/>
      <c r="N8" s="239"/>
      <c r="O8" s="239"/>
      <c r="P8" s="239"/>
      <c r="Q8" s="239"/>
    </row>
    <row r="9" spans="1:17" s="30" customFormat="1" ht="18.75" customHeight="1" x14ac:dyDescent="0.25">
      <c r="A9" s="34" t="s">
        <v>117</v>
      </c>
      <c r="B9" s="239">
        <f>Settings!B4</f>
        <v>0</v>
      </c>
      <c r="C9" s="239"/>
      <c r="D9" s="239"/>
      <c r="E9" s="239"/>
      <c r="F9" s="239"/>
      <c r="G9" s="239"/>
      <c r="H9" s="239"/>
      <c r="I9" s="239"/>
      <c r="J9" s="239"/>
      <c r="K9" s="239"/>
      <c r="L9" s="239"/>
      <c r="M9" s="239"/>
      <c r="N9" s="239"/>
      <c r="O9" s="239"/>
      <c r="P9" s="239"/>
      <c r="Q9" s="239"/>
    </row>
    <row r="10" spans="1:17" s="30" customFormat="1" ht="18.75" customHeight="1" x14ac:dyDescent="0.25">
      <c r="A10" s="33" t="s">
        <v>19</v>
      </c>
      <c r="B10" s="239" t="s">
        <v>183</v>
      </c>
      <c r="C10" s="239"/>
      <c r="D10" s="239"/>
      <c r="E10" s="239"/>
      <c r="F10" s="239"/>
      <c r="G10" s="239"/>
      <c r="H10" s="239"/>
      <c r="I10" s="239"/>
      <c r="J10" s="239"/>
      <c r="K10" s="239"/>
      <c r="L10" s="239"/>
      <c r="M10" s="239"/>
      <c r="N10" s="239"/>
      <c r="O10" s="239"/>
      <c r="P10" s="239"/>
      <c r="Q10" s="239"/>
    </row>
    <row r="11" spans="1:17" s="30" customFormat="1" ht="18.75" customHeight="1" x14ac:dyDescent="0.25">
      <c r="A11" s="35" t="s">
        <v>20</v>
      </c>
      <c r="B11" s="239" t="s">
        <v>136</v>
      </c>
      <c r="C11" s="239"/>
      <c r="D11" s="239"/>
      <c r="E11" s="239"/>
      <c r="F11" s="239"/>
      <c r="G11" s="239"/>
      <c r="H11" s="239"/>
      <c r="I11" s="239"/>
      <c r="J11" s="239"/>
      <c r="K11" s="239"/>
      <c r="L11" s="239"/>
      <c r="M11" s="239"/>
      <c r="N11" s="239"/>
      <c r="O11" s="239"/>
      <c r="P11" s="239"/>
      <c r="Q11" s="239"/>
    </row>
    <row r="12" spans="1:17" ht="13.8" thickBot="1" x14ac:dyDescent="0.3"/>
    <row r="13" spans="1:17" s="39" customFormat="1" x14ac:dyDescent="0.3">
      <c r="A13" s="253" t="s">
        <v>10</v>
      </c>
      <c r="B13" s="253" t="s">
        <v>11</v>
      </c>
      <c r="C13" s="253" t="s">
        <v>87</v>
      </c>
      <c r="D13" s="253" t="s">
        <v>88</v>
      </c>
      <c r="E13" s="249" t="s">
        <v>21</v>
      </c>
      <c r="F13" s="247" t="s">
        <v>6</v>
      </c>
      <c r="G13" s="248"/>
      <c r="H13" s="248"/>
      <c r="I13" s="248"/>
      <c r="J13" s="248"/>
      <c r="K13" s="248"/>
      <c r="L13" s="248"/>
      <c r="M13" s="248"/>
      <c r="N13" s="248"/>
      <c r="O13" s="248"/>
      <c r="P13" s="248"/>
      <c r="Q13" s="248"/>
    </row>
    <row r="14" spans="1:17" s="39" customFormat="1" x14ac:dyDescent="0.3">
      <c r="A14" s="254"/>
      <c r="B14" s="254"/>
      <c r="C14" s="254"/>
      <c r="D14" s="254"/>
      <c r="E14" s="250"/>
      <c r="F14" s="40">
        <v>1</v>
      </c>
      <c r="G14" s="40">
        <v>2</v>
      </c>
      <c r="H14" s="40">
        <v>3</v>
      </c>
      <c r="I14" s="40">
        <v>4</v>
      </c>
      <c r="J14" s="40">
        <v>5</v>
      </c>
      <c r="K14" s="40">
        <v>6</v>
      </c>
      <c r="L14" s="40">
        <v>7</v>
      </c>
      <c r="M14" s="40">
        <v>8</v>
      </c>
      <c r="N14" s="40">
        <v>9</v>
      </c>
      <c r="O14" s="40">
        <v>10</v>
      </c>
      <c r="P14" s="40">
        <v>11</v>
      </c>
      <c r="Q14" s="40">
        <v>12</v>
      </c>
    </row>
    <row r="15" spans="1:17" s="39" customFormat="1" ht="118.8" x14ac:dyDescent="0.3">
      <c r="A15" s="255"/>
      <c r="B15" s="255"/>
      <c r="C15" s="255"/>
      <c r="D15" s="255"/>
      <c r="E15" s="250"/>
      <c r="F15" s="41" t="s">
        <v>90</v>
      </c>
      <c r="G15" s="41" t="s">
        <v>91</v>
      </c>
      <c r="H15" s="41" t="s">
        <v>92</v>
      </c>
      <c r="I15" s="41" t="s">
        <v>119</v>
      </c>
      <c r="J15" s="41" t="s">
        <v>93</v>
      </c>
      <c r="K15" s="41" t="s">
        <v>94</v>
      </c>
      <c r="L15" s="41" t="s">
        <v>95</v>
      </c>
      <c r="M15" s="41" t="s">
        <v>96</v>
      </c>
      <c r="N15" s="41" t="s">
        <v>97</v>
      </c>
      <c r="O15" s="41" t="s">
        <v>98</v>
      </c>
      <c r="P15" s="41" t="s">
        <v>99</v>
      </c>
      <c r="Q15" s="41" t="s">
        <v>100</v>
      </c>
    </row>
    <row r="16" spans="1:17" s="44" customFormat="1" x14ac:dyDescent="0.25">
      <c r="A16" s="42"/>
      <c r="B16" s="42"/>
      <c r="C16" s="42"/>
      <c r="D16" s="42"/>
      <c r="E16" s="43"/>
      <c r="F16" s="43"/>
      <c r="G16" s="43"/>
      <c r="H16" s="43"/>
      <c r="I16" s="43"/>
      <c r="J16" s="43"/>
      <c r="K16" s="43"/>
      <c r="L16" s="43"/>
      <c r="M16" s="43"/>
      <c r="N16" s="43"/>
      <c r="O16" s="43"/>
      <c r="P16" s="43"/>
      <c r="Q16" s="43"/>
    </row>
    <row r="17" spans="1:17" s="5" customFormat="1" ht="13.8" x14ac:dyDescent="0.3">
      <c r="A17" s="6" t="str">
        <f>Settings!A9</f>
        <v>Program Component 1</v>
      </c>
      <c r="B17" s="6" t="str">
        <f>Settings!B9</f>
        <v>Community-led advocacy and research</v>
      </c>
      <c r="C17" s="198"/>
      <c r="D17" s="6" t="str">
        <f>Settings!C9</f>
        <v>Expanding access to ART at the primary level</v>
      </c>
      <c r="E17" s="7">
        <f>SUM(F17:Q17)</f>
        <v>0</v>
      </c>
      <c r="F17" s="7">
        <f>SUMIFS('Annex 3.1. Detailed budget'!$O$7:$O$106,'Annex 3.1. Detailed budget'!$B$7:$B$106,'Форма договору'!$A17,'Annex 3.1. Detailed budget'!$H$7:$H$106,'Форма договору'!F$15,'Annex 3.1. Detailed budget'!$E$7:$E$106,'Форма договору'!$D17)</f>
        <v>0</v>
      </c>
      <c r="G17" s="7">
        <f>SUMIFS('Annex 3.1. Detailed budget'!$O$7:$O$106,'Annex 3.1. Detailed budget'!$B$7:$B$106,'Форма договору'!$A17,'Annex 3.1. Detailed budget'!$H$7:$H$106,'Форма договору'!G$15,'Annex 3.1. Detailed budget'!$E$7:$E$106,'Форма договору'!$D17)</f>
        <v>0</v>
      </c>
      <c r="H17" s="7">
        <f>SUMIFS('Annex 3.1. Detailed budget'!$O$7:$O$106,'Annex 3.1. Detailed budget'!$B$7:$B$106,'Форма договору'!$A17,'Annex 3.1. Detailed budget'!$H$7:$H$106,'Форма договору'!H$15,'Annex 3.1. Detailed budget'!$E$7:$E$106,'Форма договору'!$D17)</f>
        <v>0</v>
      </c>
      <c r="I17" s="7">
        <f>SUMIFS('Annex 3.1. Detailed budget'!$O$7:$O$106,'Annex 3.1. Detailed budget'!$B$7:$B$106,'Форма договору'!$A17,'Annex 3.1. Detailed budget'!$H$7:$H$106,'Форма договору'!I$15,'Annex 3.1. Detailed budget'!$E$7:$E$106,'Форма договору'!$D17)</f>
        <v>0</v>
      </c>
      <c r="J17" s="7">
        <f>SUMIFS('Annex 3.1. Detailed budget'!$O$7:$O$106,'Annex 3.1. Detailed budget'!$B$7:$B$106,'Форма договору'!$A17,'Annex 3.1. Detailed budget'!$H$7:$H$106,'Форма договору'!J$15,'Annex 3.1. Detailed budget'!$E$7:$E$106,'Форма договору'!$D17)</f>
        <v>0</v>
      </c>
      <c r="K17" s="7">
        <f>SUMIFS('Annex 3.1. Detailed budget'!$O$7:$O$106,'Annex 3.1. Detailed budget'!$B$7:$B$106,'Форма договору'!$A17,'Annex 3.1. Detailed budget'!$H$7:$H$106,'Форма договору'!K$15,'Annex 3.1. Detailed budget'!$E$7:$E$106,'Форма договору'!$D17)</f>
        <v>0</v>
      </c>
      <c r="L17" s="7">
        <f>SUMIFS('Annex 3.1. Detailed budget'!$O$7:$O$106,'Annex 3.1. Detailed budget'!$B$7:$B$106,'Форма договору'!$A17,'Annex 3.1. Detailed budget'!$H$7:$H$106,'Форма договору'!L$15,'Annex 3.1. Detailed budget'!$E$7:$E$106,'Форма договору'!$D17)</f>
        <v>0</v>
      </c>
      <c r="M17" s="7">
        <f>SUMIFS('Annex 3.1. Detailed budget'!$O$7:$O$106,'Annex 3.1. Detailed budget'!$B$7:$B$106,'Форма договору'!$A17,'Annex 3.1. Detailed budget'!$H$7:$H$106,'Форма договору'!M$15,'Annex 3.1. Detailed budget'!$E$7:$E$106,'Форма договору'!$D17)</f>
        <v>0</v>
      </c>
      <c r="N17" s="7">
        <f>SUMIFS('Annex 3.1. Detailed budget'!$O$7:$O$106,'Annex 3.1. Detailed budget'!$B$7:$B$106,'Форма договору'!$A17,'Annex 3.1. Detailed budget'!$H$7:$H$106,'Форма договору'!N$15,'Annex 3.1. Detailed budget'!$E$7:$E$106,'Форма договору'!$D17)</f>
        <v>0</v>
      </c>
      <c r="O17" s="7">
        <f>SUMIFS('Annex 3.1. Detailed budget'!$O$7:$O$106,'Annex 3.1. Detailed budget'!$B$7:$B$106,'Форма договору'!$A17,'Annex 3.1. Detailed budget'!$H$7:$H$106,'Форма договору'!O$15,'Annex 3.1. Detailed budget'!$E$7:$E$106,'Форма договору'!$D17)</f>
        <v>0</v>
      </c>
      <c r="P17" s="7">
        <f>SUMIFS('Annex 3.1. Detailed budget'!$O$7:$O$106,'Annex 3.1. Detailed budget'!$B$7:$B$106,'Форма договору'!$A17,'Annex 3.1. Detailed budget'!$H$7:$H$106,'Форма договору'!P$15,'Annex 3.1. Detailed budget'!$E$7:$E$106,'Форма договору'!$D17)</f>
        <v>0</v>
      </c>
      <c r="Q17" s="7">
        <f>SUMIFS('Annex 3.1. Detailed budget'!$O$7:$O$106,'Annex 3.1. Detailed budget'!$B$7:$B$106,'Форма договору'!$A17,'Annex 3.1. Detailed budget'!$H$7:$H$106,'Форма договору'!Q$15,'Annex 3.1. Detailed budget'!$E$7:$E$106,'Форма договору'!$D17)</f>
        <v>0</v>
      </c>
    </row>
    <row r="18" spans="1:17" s="5" customFormat="1" ht="27.6" x14ac:dyDescent="0.3">
      <c r="A18" s="6" t="str">
        <f>Settings!A10</f>
        <v>Program Component 1</v>
      </c>
      <c r="B18" s="6" t="str">
        <f>Settings!B10</f>
        <v>Policy and planning for national disease control programs</v>
      </c>
      <c r="C18" s="198"/>
      <c r="D18" s="6" t="str">
        <f>Settings!C10</f>
        <v>Expanding access to ART at the primary level</v>
      </c>
      <c r="E18" s="7">
        <f t="shared" ref="E18:E43" si="0">SUM(F18:Q18)</f>
        <v>0</v>
      </c>
      <c r="F18" s="7">
        <f>SUMIFS('Annex 3.1. Detailed budget'!$O$7:$O$106,'Annex 3.1. Detailed budget'!$B$7:$B$106,'Форма договору'!$A18,'Annex 3.1. Detailed budget'!$H$7:$H$106,'Форма договору'!F$15,'Annex 3.1. Detailed budget'!$E$7:$E$106,'Форма договору'!$D18)</f>
        <v>0</v>
      </c>
      <c r="G18" s="7">
        <f>SUMIFS('Annex 3.1. Detailed budget'!$O$7:$O$106,'Annex 3.1. Detailed budget'!$B$7:$B$106,'Форма договору'!$A18,'Annex 3.1. Detailed budget'!$H$7:$H$106,'Форма договору'!G$15,'Annex 3.1. Detailed budget'!$E$7:$E$106,'Форма договору'!$D18)</f>
        <v>0</v>
      </c>
      <c r="H18" s="7">
        <f>SUMIFS('Annex 3.1. Detailed budget'!$O$7:$O$106,'Annex 3.1. Detailed budget'!$B$7:$B$106,'Форма договору'!$A18,'Annex 3.1. Detailed budget'!$H$7:$H$106,'Форма договору'!H$15,'Annex 3.1. Detailed budget'!$E$7:$E$106,'Форма договору'!$D18)</f>
        <v>0</v>
      </c>
      <c r="I18" s="7">
        <f>SUMIFS('Annex 3.1. Detailed budget'!$O$7:$O$106,'Annex 3.1. Detailed budget'!$B$7:$B$106,'Форма договору'!$A18,'Annex 3.1. Detailed budget'!$H$7:$H$106,'Форма договору'!I$15,'Annex 3.1. Detailed budget'!$E$7:$E$106,'Форма договору'!$D18)</f>
        <v>0</v>
      </c>
      <c r="J18" s="7">
        <f>SUMIFS('Annex 3.1. Detailed budget'!$O$7:$O$106,'Annex 3.1. Detailed budget'!$B$7:$B$106,'Форма договору'!$A18,'Annex 3.1. Detailed budget'!$H$7:$H$106,'Форма договору'!J$15,'Annex 3.1. Detailed budget'!$E$7:$E$106,'Форма договору'!$D18)</f>
        <v>0</v>
      </c>
      <c r="K18" s="7">
        <f>SUMIFS('Annex 3.1. Detailed budget'!$O$7:$O$106,'Annex 3.1. Detailed budget'!$B$7:$B$106,'Форма договору'!$A18,'Annex 3.1. Detailed budget'!$H$7:$H$106,'Форма договору'!K$15,'Annex 3.1. Detailed budget'!$E$7:$E$106,'Форма договору'!$D18)</f>
        <v>0</v>
      </c>
      <c r="L18" s="7">
        <f>SUMIFS('Annex 3.1. Detailed budget'!$O$7:$O$106,'Annex 3.1. Detailed budget'!$B$7:$B$106,'Форма договору'!$A18,'Annex 3.1. Detailed budget'!$H$7:$H$106,'Форма договору'!L$15,'Annex 3.1. Detailed budget'!$E$7:$E$106,'Форма договору'!$D18)</f>
        <v>0</v>
      </c>
      <c r="M18" s="7">
        <f>SUMIFS('Annex 3.1. Detailed budget'!$O$7:$O$106,'Annex 3.1. Detailed budget'!$B$7:$B$106,'Форма договору'!$A18,'Annex 3.1. Detailed budget'!$H$7:$H$106,'Форма договору'!M$15,'Annex 3.1. Detailed budget'!$E$7:$E$106,'Форма договору'!$D18)</f>
        <v>0</v>
      </c>
      <c r="N18" s="7">
        <f>SUMIFS('Annex 3.1. Detailed budget'!$O$7:$O$106,'Annex 3.1. Detailed budget'!$B$7:$B$106,'Форма договору'!$A18,'Annex 3.1. Detailed budget'!$H$7:$H$106,'Форма договору'!N$15,'Annex 3.1. Detailed budget'!$E$7:$E$106,'Форма договору'!$D18)</f>
        <v>0</v>
      </c>
      <c r="O18" s="7">
        <f>SUMIFS('Annex 3.1. Detailed budget'!$O$7:$O$106,'Annex 3.1. Detailed budget'!$B$7:$B$106,'Форма договору'!$A18,'Annex 3.1. Detailed budget'!$H$7:$H$106,'Форма договору'!O$15,'Annex 3.1. Detailed budget'!$E$7:$E$106,'Форма договору'!$D18)</f>
        <v>0</v>
      </c>
      <c r="P18" s="7">
        <f>SUMIFS('Annex 3.1. Detailed budget'!$O$7:$O$106,'Annex 3.1. Detailed budget'!$B$7:$B$106,'Форма договору'!$A18,'Annex 3.1. Detailed budget'!$H$7:$H$106,'Форма договору'!P$15,'Annex 3.1. Detailed budget'!$E$7:$E$106,'Форма договору'!$D18)</f>
        <v>0</v>
      </c>
      <c r="Q18" s="7">
        <f>SUMIFS('Annex 3.1. Detailed budget'!$O$7:$O$106,'Annex 3.1. Detailed budget'!$B$7:$B$106,'Форма договору'!$A18,'Annex 3.1. Detailed budget'!$H$7:$H$106,'Форма договору'!Q$15,'Annex 3.1. Detailed budget'!$E$7:$E$106,'Форма договору'!$D18)</f>
        <v>0</v>
      </c>
    </row>
    <row r="19" spans="1:17" s="5" customFormat="1" ht="13.8" x14ac:dyDescent="0.3">
      <c r="A19" s="6" t="str">
        <f>Settings!A11</f>
        <v>Program Component 2</v>
      </c>
      <c r="B19" s="6" t="str">
        <f>Settings!B11</f>
        <v>National health sector strategies and financing</v>
      </c>
      <c r="C19" s="198"/>
      <c r="D19" s="6" t="str">
        <f>Settings!C11</f>
        <v>Regulatory regulation of social contracting mechanism</v>
      </c>
      <c r="E19" s="7">
        <f t="shared" si="0"/>
        <v>0</v>
      </c>
      <c r="F19" s="7">
        <f>SUMIFS('Annex 3.1. Detailed budget'!$O$7:$O$106,'Annex 3.1. Detailed budget'!$B$7:$B$106,'Форма договору'!$A19,'Annex 3.1. Detailed budget'!$H$7:$H$106,'Форма договору'!F$15,'Annex 3.1. Detailed budget'!$E$7:$E$106,'Форма договору'!$D19)</f>
        <v>0</v>
      </c>
      <c r="G19" s="7">
        <f>SUMIFS('Annex 3.1. Detailed budget'!$O$7:$O$106,'Annex 3.1. Detailed budget'!$B$7:$B$106,'Форма договору'!$A19,'Annex 3.1. Detailed budget'!$H$7:$H$106,'Форма договору'!G$15,'Annex 3.1. Detailed budget'!$E$7:$E$106,'Форма договору'!$D19)</f>
        <v>0</v>
      </c>
      <c r="H19" s="7">
        <f>SUMIFS('Annex 3.1. Detailed budget'!$O$7:$O$106,'Annex 3.1. Detailed budget'!$B$7:$B$106,'Форма договору'!$A19,'Annex 3.1. Detailed budget'!$H$7:$H$106,'Форма договору'!H$15,'Annex 3.1. Detailed budget'!$E$7:$E$106,'Форма договору'!$D19)</f>
        <v>0</v>
      </c>
      <c r="I19" s="7">
        <f>SUMIFS('Annex 3.1. Detailed budget'!$O$7:$O$106,'Annex 3.1. Detailed budget'!$B$7:$B$106,'Форма договору'!$A19,'Annex 3.1. Detailed budget'!$H$7:$H$106,'Форма договору'!I$15,'Annex 3.1. Detailed budget'!$E$7:$E$106,'Форма договору'!$D19)</f>
        <v>0</v>
      </c>
      <c r="J19" s="7">
        <f>SUMIFS('Annex 3.1. Detailed budget'!$O$7:$O$106,'Annex 3.1. Detailed budget'!$B$7:$B$106,'Форма договору'!$A19,'Annex 3.1. Detailed budget'!$H$7:$H$106,'Форма договору'!J$15,'Annex 3.1. Detailed budget'!$E$7:$E$106,'Форма договору'!$D19)</f>
        <v>0</v>
      </c>
      <c r="K19" s="7">
        <f>SUMIFS('Annex 3.1. Detailed budget'!$O$7:$O$106,'Annex 3.1. Detailed budget'!$B$7:$B$106,'Форма договору'!$A19,'Annex 3.1. Detailed budget'!$H$7:$H$106,'Форма договору'!K$15,'Annex 3.1. Detailed budget'!$E$7:$E$106,'Форма договору'!$D19)</f>
        <v>0</v>
      </c>
      <c r="L19" s="7">
        <f>SUMIFS('Annex 3.1. Detailed budget'!$O$7:$O$106,'Annex 3.1. Detailed budget'!$B$7:$B$106,'Форма договору'!$A19,'Annex 3.1. Detailed budget'!$H$7:$H$106,'Форма договору'!L$15,'Annex 3.1. Detailed budget'!$E$7:$E$106,'Форма договору'!$D19)</f>
        <v>0</v>
      </c>
      <c r="M19" s="7">
        <f>SUMIFS('Annex 3.1. Detailed budget'!$O$7:$O$106,'Annex 3.1. Detailed budget'!$B$7:$B$106,'Форма договору'!$A19,'Annex 3.1. Detailed budget'!$H$7:$H$106,'Форма договору'!M$15,'Annex 3.1. Detailed budget'!$E$7:$E$106,'Форма договору'!$D19)</f>
        <v>0</v>
      </c>
      <c r="N19" s="7">
        <f>SUMIFS('Annex 3.1. Detailed budget'!$O$7:$O$106,'Annex 3.1. Detailed budget'!$B$7:$B$106,'Форма договору'!$A19,'Annex 3.1. Detailed budget'!$H$7:$H$106,'Форма договору'!N$15,'Annex 3.1. Detailed budget'!$E$7:$E$106,'Форма договору'!$D19)</f>
        <v>0</v>
      </c>
      <c r="O19" s="7">
        <f>SUMIFS('Annex 3.1. Detailed budget'!$O$7:$O$106,'Annex 3.1. Detailed budget'!$B$7:$B$106,'Форма договору'!$A19,'Annex 3.1. Detailed budget'!$H$7:$H$106,'Форма договору'!O$15,'Annex 3.1. Detailed budget'!$E$7:$E$106,'Форма договору'!$D19)</f>
        <v>0</v>
      </c>
      <c r="P19" s="7">
        <f>SUMIFS('Annex 3.1. Detailed budget'!$O$7:$O$106,'Annex 3.1. Detailed budget'!$B$7:$B$106,'Форма договору'!$A19,'Annex 3.1. Detailed budget'!$H$7:$H$106,'Форма договору'!P$15,'Annex 3.1. Detailed budget'!$E$7:$E$106,'Форма договору'!$D19)</f>
        <v>0</v>
      </c>
      <c r="Q19" s="7">
        <f>SUMIFS('Annex 3.1. Detailed budget'!$O$7:$O$106,'Annex 3.1. Detailed budget'!$B$7:$B$106,'Форма договору'!$A19,'Annex 3.1. Detailed budget'!$H$7:$H$106,'Форма договору'!Q$15,'Annex 3.1. Detailed budget'!$E$7:$E$106,'Форма договору'!$D19)</f>
        <v>0</v>
      </c>
    </row>
    <row r="20" spans="1:17" s="5" customFormat="1" ht="13.8" x14ac:dyDescent="0.3">
      <c r="A20" s="6" t="e">
        <f>Settings!#REF!</f>
        <v>#REF!</v>
      </c>
      <c r="B20" s="6" t="e">
        <f>Settings!#REF!</f>
        <v>#REF!</v>
      </c>
      <c r="C20" s="198"/>
      <c r="D20" s="6" t="e">
        <f>Settings!#REF!</f>
        <v>#REF!</v>
      </c>
      <c r="E20" s="7">
        <f t="shared" si="0"/>
        <v>0</v>
      </c>
      <c r="F20" s="7">
        <f>SUMIFS('Annex 3.1. Detailed budget'!$O$7:$O$106,'Annex 3.1. Detailed budget'!$B$7:$B$106,'Форма договору'!$A20,'Annex 3.1. Detailed budget'!$H$7:$H$106,'Форма договору'!F$15,'Annex 3.1. Detailed budget'!$E$7:$E$106,'Форма договору'!$D20)</f>
        <v>0</v>
      </c>
      <c r="G20" s="7">
        <f>SUMIFS('Annex 3.1. Detailed budget'!$O$7:$O$106,'Annex 3.1. Detailed budget'!$B$7:$B$106,'Форма договору'!$A20,'Annex 3.1. Detailed budget'!$H$7:$H$106,'Форма договору'!G$15,'Annex 3.1. Detailed budget'!$E$7:$E$106,'Форма договору'!$D20)</f>
        <v>0</v>
      </c>
      <c r="H20" s="7">
        <f>SUMIFS('Annex 3.1. Detailed budget'!$O$7:$O$106,'Annex 3.1. Detailed budget'!$B$7:$B$106,'Форма договору'!$A20,'Annex 3.1. Detailed budget'!$H$7:$H$106,'Форма договору'!H$15,'Annex 3.1. Detailed budget'!$E$7:$E$106,'Форма договору'!$D20)</f>
        <v>0</v>
      </c>
      <c r="I20" s="7">
        <f>SUMIFS('Annex 3.1. Detailed budget'!$O$7:$O$106,'Annex 3.1. Detailed budget'!$B$7:$B$106,'Форма договору'!$A20,'Annex 3.1. Detailed budget'!$H$7:$H$106,'Форма договору'!I$15,'Annex 3.1. Detailed budget'!$E$7:$E$106,'Форма договору'!$D20)</f>
        <v>0</v>
      </c>
      <c r="J20" s="7">
        <f>SUMIFS('Annex 3.1. Detailed budget'!$O$7:$O$106,'Annex 3.1. Detailed budget'!$B$7:$B$106,'Форма договору'!$A20,'Annex 3.1. Detailed budget'!$H$7:$H$106,'Форма договору'!J$15,'Annex 3.1. Detailed budget'!$E$7:$E$106,'Форма договору'!$D20)</f>
        <v>0</v>
      </c>
      <c r="K20" s="7">
        <f>SUMIFS('Annex 3.1. Detailed budget'!$O$7:$O$106,'Annex 3.1. Detailed budget'!$B$7:$B$106,'Форма договору'!$A20,'Annex 3.1. Detailed budget'!$H$7:$H$106,'Форма договору'!K$15,'Annex 3.1. Detailed budget'!$E$7:$E$106,'Форма договору'!$D20)</f>
        <v>0</v>
      </c>
      <c r="L20" s="7">
        <f>SUMIFS('Annex 3.1. Detailed budget'!$O$7:$O$106,'Annex 3.1. Detailed budget'!$B$7:$B$106,'Форма договору'!$A20,'Annex 3.1. Detailed budget'!$H$7:$H$106,'Форма договору'!L$15,'Annex 3.1. Detailed budget'!$E$7:$E$106,'Форма договору'!$D20)</f>
        <v>0</v>
      </c>
      <c r="M20" s="7">
        <f>SUMIFS('Annex 3.1. Detailed budget'!$O$7:$O$106,'Annex 3.1. Detailed budget'!$B$7:$B$106,'Форма договору'!$A20,'Annex 3.1. Detailed budget'!$H$7:$H$106,'Форма договору'!M$15,'Annex 3.1. Detailed budget'!$E$7:$E$106,'Форма договору'!$D20)</f>
        <v>0</v>
      </c>
      <c r="N20" s="7">
        <f>SUMIFS('Annex 3.1. Detailed budget'!$O$7:$O$106,'Annex 3.1. Detailed budget'!$B$7:$B$106,'Форма договору'!$A20,'Annex 3.1. Detailed budget'!$H$7:$H$106,'Форма договору'!N$15,'Annex 3.1. Detailed budget'!$E$7:$E$106,'Форма договору'!$D20)</f>
        <v>0</v>
      </c>
      <c r="O20" s="7">
        <f>SUMIFS('Annex 3.1. Detailed budget'!$O$7:$O$106,'Annex 3.1. Detailed budget'!$B$7:$B$106,'Форма договору'!$A20,'Annex 3.1. Detailed budget'!$H$7:$H$106,'Форма договору'!O$15,'Annex 3.1. Detailed budget'!$E$7:$E$106,'Форма договору'!$D20)</f>
        <v>0</v>
      </c>
      <c r="P20" s="7">
        <f>SUMIFS('Annex 3.1. Detailed budget'!$O$7:$O$106,'Annex 3.1. Detailed budget'!$B$7:$B$106,'Форма договору'!$A20,'Annex 3.1. Detailed budget'!$H$7:$H$106,'Форма договору'!P$15,'Annex 3.1. Detailed budget'!$E$7:$E$106,'Форма договору'!$D20)</f>
        <v>0</v>
      </c>
      <c r="Q20" s="7">
        <f>SUMIFS('Annex 3.1. Detailed budget'!$O$7:$O$106,'Annex 3.1. Detailed budget'!$B$7:$B$106,'Форма договору'!$A20,'Annex 3.1. Detailed budget'!$H$7:$H$106,'Форма договору'!Q$15,'Annex 3.1. Detailed budget'!$E$7:$E$106,'Форма договору'!$D20)</f>
        <v>0</v>
      </c>
    </row>
    <row r="21" spans="1:17" s="5" customFormat="1" ht="13.8" x14ac:dyDescent="0.3">
      <c r="A21" s="6" t="e">
        <f>Settings!#REF!</f>
        <v>#REF!</v>
      </c>
      <c r="B21" s="6" t="e">
        <f>Settings!#REF!</f>
        <v>#REF!</v>
      </c>
      <c r="C21" s="198"/>
      <c r="D21" s="6" t="e">
        <f>Settings!#REF!</f>
        <v>#REF!</v>
      </c>
      <c r="E21" s="7">
        <f t="shared" si="0"/>
        <v>0</v>
      </c>
      <c r="F21" s="7">
        <f>SUMIFS('Annex 3.1. Detailed budget'!$O$7:$O$106,'Annex 3.1. Detailed budget'!$B$7:$B$106,'Форма договору'!$A21,'Annex 3.1. Detailed budget'!$H$7:$H$106,'Форма договору'!F$15,'Annex 3.1. Detailed budget'!$E$7:$E$106,'Форма договору'!$D21)</f>
        <v>0</v>
      </c>
      <c r="G21" s="7">
        <f>SUMIFS('Annex 3.1. Detailed budget'!$O$7:$O$106,'Annex 3.1. Detailed budget'!$B$7:$B$106,'Форма договору'!$A21,'Annex 3.1. Detailed budget'!$H$7:$H$106,'Форма договору'!G$15,'Annex 3.1. Detailed budget'!$E$7:$E$106,'Форма договору'!$D21)</f>
        <v>0</v>
      </c>
      <c r="H21" s="7">
        <f>SUMIFS('Annex 3.1. Detailed budget'!$O$7:$O$106,'Annex 3.1. Detailed budget'!$B$7:$B$106,'Форма договору'!$A21,'Annex 3.1. Detailed budget'!$H$7:$H$106,'Форма договору'!H$15,'Annex 3.1. Detailed budget'!$E$7:$E$106,'Форма договору'!$D21)</f>
        <v>0</v>
      </c>
      <c r="I21" s="7">
        <f>SUMIFS('Annex 3.1. Detailed budget'!$O$7:$O$106,'Annex 3.1. Detailed budget'!$B$7:$B$106,'Форма договору'!$A21,'Annex 3.1. Detailed budget'!$H$7:$H$106,'Форма договору'!I$15,'Annex 3.1. Detailed budget'!$E$7:$E$106,'Форма договору'!$D21)</f>
        <v>0</v>
      </c>
      <c r="J21" s="7">
        <f>SUMIFS('Annex 3.1. Detailed budget'!$O$7:$O$106,'Annex 3.1. Detailed budget'!$B$7:$B$106,'Форма договору'!$A21,'Annex 3.1. Detailed budget'!$H$7:$H$106,'Форма договору'!J$15,'Annex 3.1. Detailed budget'!$E$7:$E$106,'Форма договору'!$D21)</f>
        <v>0</v>
      </c>
      <c r="K21" s="7">
        <f>SUMIFS('Annex 3.1. Detailed budget'!$O$7:$O$106,'Annex 3.1. Detailed budget'!$B$7:$B$106,'Форма договору'!$A21,'Annex 3.1. Detailed budget'!$H$7:$H$106,'Форма договору'!K$15,'Annex 3.1. Detailed budget'!$E$7:$E$106,'Форма договору'!$D21)</f>
        <v>0</v>
      </c>
      <c r="L21" s="7">
        <f>SUMIFS('Annex 3.1. Detailed budget'!$O$7:$O$106,'Annex 3.1. Detailed budget'!$B$7:$B$106,'Форма договору'!$A21,'Annex 3.1. Detailed budget'!$H$7:$H$106,'Форма договору'!L$15,'Annex 3.1. Detailed budget'!$E$7:$E$106,'Форма договору'!$D21)</f>
        <v>0</v>
      </c>
      <c r="M21" s="7">
        <f>SUMIFS('Annex 3.1. Detailed budget'!$O$7:$O$106,'Annex 3.1. Detailed budget'!$B$7:$B$106,'Форма договору'!$A21,'Annex 3.1. Detailed budget'!$H$7:$H$106,'Форма договору'!M$15,'Annex 3.1. Detailed budget'!$E$7:$E$106,'Форма договору'!$D21)</f>
        <v>0</v>
      </c>
      <c r="N21" s="7">
        <f>SUMIFS('Annex 3.1. Detailed budget'!$O$7:$O$106,'Annex 3.1. Detailed budget'!$B$7:$B$106,'Форма договору'!$A21,'Annex 3.1. Detailed budget'!$H$7:$H$106,'Форма договору'!N$15,'Annex 3.1. Detailed budget'!$E$7:$E$106,'Форма договору'!$D21)</f>
        <v>0</v>
      </c>
      <c r="O21" s="7">
        <f>SUMIFS('Annex 3.1. Detailed budget'!$O$7:$O$106,'Annex 3.1. Detailed budget'!$B$7:$B$106,'Форма договору'!$A21,'Annex 3.1. Detailed budget'!$H$7:$H$106,'Форма договору'!O$15,'Annex 3.1. Detailed budget'!$E$7:$E$106,'Форма договору'!$D21)</f>
        <v>0</v>
      </c>
      <c r="P21" s="7">
        <f>SUMIFS('Annex 3.1. Detailed budget'!$O$7:$O$106,'Annex 3.1. Detailed budget'!$B$7:$B$106,'Форма договору'!$A21,'Annex 3.1. Detailed budget'!$H$7:$H$106,'Форма договору'!P$15,'Annex 3.1. Detailed budget'!$E$7:$E$106,'Форма договору'!$D21)</f>
        <v>0</v>
      </c>
      <c r="Q21" s="7">
        <f>SUMIFS('Annex 3.1. Detailed budget'!$O$7:$O$106,'Annex 3.1. Detailed budget'!$B$7:$B$106,'Форма договору'!$A21,'Annex 3.1. Detailed budget'!$H$7:$H$106,'Форма договору'!Q$15,'Annex 3.1. Detailed budget'!$E$7:$E$106,'Форма договору'!$D21)</f>
        <v>0</v>
      </c>
    </row>
    <row r="22" spans="1:17" s="5" customFormat="1" ht="13.8" x14ac:dyDescent="0.3">
      <c r="A22" s="6" t="e">
        <f>Settings!#REF!</f>
        <v>#REF!</v>
      </c>
      <c r="B22" s="6" t="e">
        <f>Settings!#REF!</f>
        <v>#REF!</v>
      </c>
      <c r="C22" s="198"/>
      <c r="D22" s="6" t="e">
        <f>Settings!#REF!</f>
        <v>#REF!</v>
      </c>
      <c r="E22" s="7">
        <f t="shared" si="0"/>
        <v>0</v>
      </c>
      <c r="F22" s="7">
        <f>SUMIFS('Annex 3.1. Detailed budget'!$O$7:$O$106,'Annex 3.1. Detailed budget'!$B$7:$B$106,'Форма договору'!$A22,'Annex 3.1. Detailed budget'!$H$7:$H$106,'Форма договору'!F$15,'Annex 3.1. Detailed budget'!$E$7:$E$106,'Форма договору'!$D22)</f>
        <v>0</v>
      </c>
      <c r="G22" s="7">
        <f>SUMIFS('Annex 3.1. Detailed budget'!$O$7:$O$106,'Annex 3.1. Detailed budget'!$B$7:$B$106,'Форма договору'!$A22,'Annex 3.1. Detailed budget'!$H$7:$H$106,'Форма договору'!G$15,'Annex 3.1. Detailed budget'!$E$7:$E$106,'Форма договору'!$D22)</f>
        <v>0</v>
      </c>
      <c r="H22" s="7">
        <f>SUMIFS('Annex 3.1. Detailed budget'!$O$7:$O$106,'Annex 3.1. Detailed budget'!$B$7:$B$106,'Форма договору'!$A22,'Annex 3.1. Detailed budget'!$H$7:$H$106,'Форма договору'!H$15,'Annex 3.1. Detailed budget'!$E$7:$E$106,'Форма договору'!$D22)</f>
        <v>0</v>
      </c>
      <c r="I22" s="7">
        <f>SUMIFS('Annex 3.1. Detailed budget'!$O$7:$O$106,'Annex 3.1. Detailed budget'!$B$7:$B$106,'Форма договору'!$A22,'Annex 3.1. Detailed budget'!$H$7:$H$106,'Форма договору'!I$15,'Annex 3.1. Detailed budget'!$E$7:$E$106,'Форма договору'!$D22)</f>
        <v>0</v>
      </c>
      <c r="J22" s="7">
        <f>SUMIFS('Annex 3.1. Detailed budget'!$O$7:$O$106,'Annex 3.1. Detailed budget'!$B$7:$B$106,'Форма договору'!$A22,'Annex 3.1. Detailed budget'!$H$7:$H$106,'Форма договору'!J$15,'Annex 3.1. Detailed budget'!$E$7:$E$106,'Форма договору'!$D22)</f>
        <v>0</v>
      </c>
      <c r="K22" s="7">
        <f>SUMIFS('Annex 3.1. Detailed budget'!$O$7:$O$106,'Annex 3.1. Detailed budget'!$B$7:$B$106,'Форма договору'!$A22,'Annex 3.1. Detailed budget'!$H$7:$H$106,'Форма договору'!K$15,'Annex 3.1. Detailed budget'!$E$7:$E$106,'Форма договору'!$D22)</f>
        <v>0</v>
      </c>
      <c r="L22" s="7">
        <f>SUMIFS('Annex 3.1. Detailed budget'!$O$7:$O$106,'Annex 3.1. Detailed budget'!$B$7:$B$106,'Форма договору'!$A22,'Annex 3.1. Detailed budget'!$H$7:$H$106,'Форма договору'!L$15,'Annex 3.1. Detailed budget'!$E$7:$E$106,'Форма договору'!$D22)</f>
        <v>0</v>
      </c>
      <c r="M22" s="7">
        <f>SUMIFS('Annex 3.1. Detailed budget'!$O$7:$O$106,'Annex 3.1. Detailed budget'!$B$7:$B$106,'Форма договору'!$A22,'Annex 3.1. Detailed budget'!$H$7:$H$106,'Форма договору'!M$15,'Annex 3.1. Detailed budget'!$E$7:$E$106,'Форма договору'!$D22)</f>
        <v>0</v>
      </c>
      <c r="N22" s="7">
        <f>SUMIFS('Annex 3.1. Detailed budget'!$O$7:$O$106,'Annex 3.1. Detailed budget'!$B$7:$B$106,'Форма договору'!$A22,'Annex 3.1. Detailed budget'!$H$7:$H$106,'Форма договору'!N$15,'Annex 3.1. Detailed budget'!$E$7:$E$106,'Форма договору'!$D22)</f>
        <v>0</v>
      </c>
      <c r="O22" s="7">
        <f>SUMIFS('Annex 3.1. Detailed budget'!$O$7:$O$106,'Annex 3.1. Detailed budget'!$B$7:$B$106,'Форма договору'!$A22,'Annex 3.1. Detailed budget'!$H$7:$H$106,'Форма договору'!O$15,'Annex 3.1. Detailed budget'!$E$7:$E$106,'Форма договору'!$D22)</f>
        <v>0</v>
      </c>
      <c r="P22" s="7">
        <f>SUMIFS('Annex 3.1. Detailed budget'!$O$7:$O$106,'Annex 3.1. Detailed budget'!$B$7:$B$106,'Форма договору'!$A22,'Annex 3.1. Detailed budget'!$H$7:$H$106,'Форма договору'!P$15,'Annex 3.1. Detailed budget'!$E$7:$E$106,'Форма договору'!$D22)</f>
        <v>0</v>
      </c>
      <c r="Q22" s="7">
        <f>SUMIFS('Annex 3.1. Detailed budget'!$O$7:$O$106,'Annex 3.1. Detailed budget'!$B$7:$B$106,'Форма договору'!$A22,'Annex 3.1. Detailed budget'!$H$7:$H$106,'Форма договору'!Q$15,'Annex 3.1. Detailed budget'!$E$7:$E$106,'Форма договору'!$D22)</f>
        <v>0</v>
      </c>
    </row>
    <row r="23" spans="1:17" s="5" customFormat="1" ht="13.8" x14ac:dyDescent="0.3">
      <c r="A23" s="6" t="e">
        <f>Settings!#REF!</f>
        <v>#REF!</v>
      </c>
      <c r="B23" s="6" t="e">
        <f>Settings!#REF!</f>
        <v>#REF!</v>
      </c>
      <c r="C23" s="198"/>
      <c r="D23" s="6" t="e">
        <f>Settings!#REF!</f>
        <v>#REF!</v>
      </c>
      <c r="E23" s="7">
        <f t="shared" si="0"/>
        <v>0</v>
      </c>
      <c r="F23" s="7">
        <f>SUMIFS('Annex 3.1. Detailed budget'!$O$7:$O$106,'Annex 3.1. Detailed budget'!$B$7:$B$106,'Форма договору'!$A23,'Annex 3.1. Detailed budget'!$H$7:$H$106,'Форма договору'!F$15,'Annex 3.1. Detailed budget'!$E$7:$E$106,'Форма договору'!$D23)</f>
        <v>0</v>
      </c>
      <c r="G23" s="7">
        <f>SUMIFS('Annex 3.1. Detailed budget'!$O$7:$O$106,'Annex 3.1. Detailed budget'!$B$7:$B$106,'Форма договору'!$A23,'Annex 3.1. Detailed budget'!$H$7:$H$106,'Форма договору'!G$15,'Annex 3.1. Detailed budget'!$E$7:$E$106,'Форма договору'!$D23)</f>
        <v>0</v>
      </c>
      <c r="H23" s="7">
        <f>SUMIFS('Annex 3.1. Detailed budget'!$O$7:$O$106,'Annex 3.1. Detailed budget'!$B$7:$B$106,'Форма договору'!$A23,'Annex 3.1. Detailed budget'!$H$7:$H$106,'Форма договору'!H$15,'Annex 3.1. Detailed budget'!$E$7:$E$106,'Форма договору'!$D23)</f>
        <v>0</v>
      </c>
      <c r="I23" s="7">
        <f>SUMIFS('Annex 3.1. Detailed budget'!$O$7:$O$106,'Annex 3.1. Detailed budget'!$B$7:$B$106,'Форма договору'!$A23,'Annex 3.1. Detailed budget'!$H$7:$H$106,'Форма договору'!I$15,'Annex 3.1. Detailed budget'!$E$7:$E$106,'Форма договору'!$D23)</f>
        <v>0</v>
      </c>
      <c r="J23" s="7">
        <f>SUMIFS('Annex 3.1. Detailed budget'!$O$7:$O$106,'Annex 3.1. Detailed budget'!$B$7:$B$106,'Форма договору'!$A23,'Annex 3.1. Detailed budget'!$H$7:$H$106,'Форма договору'!J$15,'Annex 3.1. Detailed budget'!$E$7:$E$106,'Форма договору'!$D23)</f>
        <v>0</v>
      </c>
      <c r="K23" s="7">
        <f>SUMIFS('Annex 3.1. Detailed budget'!$O$7:$O$106,'Annex 3.1. Detailed budget'!$B$7:$B$106,'Форма договору'!$A23,'Annex 3.1. Detailed budget'!$H$7:$H$106,'Форма договору'!K$15,'Annex 3.1. Detailed budget'!$E$7:$E$106,'Форма договору'!$D23)</f>
        <v>0</v>
      </c>
      <c r="L23" s="7">
        <f>SUMIFS('Annex 3.1. Detailed budget'!$O$7:$O$106,'Annex 3.1. Detailed budget'!$B$7:$B$106,'Форма договору'!$A23,'Annex 3.1. Detailed budget'!$H$7:$H$106,'Форма договору'!L$15,'Annex 3.1. Detailed budget'!$E$7:$E$106,'Форма договору'!$D23)</f>
        <v>0</v>
      </c>
      <c r="M23" s="7">
        <f>SUMIFS('Annex 3.1. Detailed budget'!$O$7:$O$106,'Annex 3.1. Detailed budget'!$B$7:$B$106,'Форма договору'!$A23,'Annex 3.1. Detailed budget'!$H$7:$H$106,'Форма договору'!M$15,'Annex 3.1. Detailed budget'!$E$7:$E$106,'Форма договору'!$D23)</f>
        <v>0</v>
      </c>
      <c r="N23" s="7">
        <f>SUMIFS('Annex 3.1. Detailed budget'!$O$7:$O$106,'Annex 3.1. Detailed budget'!$B$7:$B$106,'Форма договору'!$A23,'Annex 3.1. Detailed budget'!$H$7:$H$106,'Форма договору'!N$15,'Annex 3.1. Detailed budget'!$E$7:$E$106,'Форма договору'!$D23)</f>
        <v>0</v>
      </c>
      <c r="O23" s="7">
        <f>SUMIFS('Annex 3.1. Detailed budget'!$O$7:$O$106,'Annex 3.1. Detailed budget'!$B$7:$B$106,'Форма договору'!$A23,'Annex 3.1. Detailed budget'!$H$7:$H$106,'Форма договору'!O$15,'Annex 3.1. Detailed budget'!$E$7:$E$106,'Форма договору'!$D23)</f>
        <v>0</v>
      </c>
      <c r="P23" s="7">
        <f>SUMIFS('Annex 3.1. Detailed budget'!$O$7:$O$106,'Annex 3.1. Detailed budget'!$B$7:$B$106,'Форма договору'!$A23,'Annex 3.1. Detailed budget'!$H$7:$H$106,'Форма договору'!P$15,'Annex 3.1. Detailed budget'!$E$7:$E$106,'Форма договору'!$D23)</f>
        <v>0</v>
      </c>
      <c r="Q23" s="7">
        <f>SUMIFS('Annex 3.1. Detailed budget'!$O$7:$O$106,'Annex 3.1. Detailed budget'!$B$7:$B$106,'Форма договору'!$A23,'Annex 3.1. Detailed budget'!$H$7:$H$106,'Форма договору'!Q$15,'Annex 3.1. Detailed budget'!$E$7:$E$106,'Форма договору'!$D23)</f>
        <v>0</v>
      </c>
    </row>
    <row r="24" spans="1:17" s="5" customFormat="1" ht="27.6" x14ac:dyDescent="0.3">
      <c r="A24" s="6" t="str">
        <f>Settings!A12</f>
        <v>Program Component 2</v>
      </c>
      <c r="B24" s="6" t="str">
        <f>Settings!B12</f>
        <v>National health sector strategies and financing</v>
      </c>
      <c r="C24" s="198"/>
      <c r="D24" s="6" t="str">
        <f>Settings!C12</f>
        <v>Increase domestic financing of countries for services to key groups</v>
      </c>
      <c r="E24" s="7">
        <f t="shared" si="0"/>
        <v>0</v>
      </c>
      <c r="F24" s="7">
        <f>SUMIFS('Annex 3.1. Detailed budget'!$O$7:$O$106,'Annex 3.1. Detailed budget'!$B$7:$B$106,'Форма договору'!$A24,'Annex 3.1. Detailed budget'!$H$7:$H$106,'Форма договору'!F$15,'Annex 3.1. Detailed budget'!$E$7:$E$106,'Форма договору'!$D24)</f>
        <v>0</v>
      </c>
      <c r="G24" s="7">
        <f>SUMIFS('Annex 3.1. Detailed budget'!$O$7:$O$106,'Annex 3.1. Detailed budget'!$B$7:$B$106,'Форма договору'!$A24,'Annex 3.1. Detailed budget'!$H$7:$H$106,'Форма договору'!G$15,'Annex 3.1. Detailed budget'!$E$7:$E$106,'Форма договору'!$D24)</f>
        <v>0</v>
      </c>
      <c r="H24" s="7">
        <f>SUMIFS('Annex 3.1. Detailed budget'!$O$7:$O$106,'Annex 3.1. Detailed budget'!$B$7:$B$106,'Форма договору'!$A24,'Annex 3.1. Detailed budget'!$H$7:$H$106,'Форма договору'!H$15,'Annex 3.1. Detailed budget'!$E$7:$E$106,'Форма договору'!$D24)</f>
        <v>0</v>
      </c>
      <c r="I24" s="7">
        <f>SUMIFS('Annex 3.1. Detailed budget'!$O$7:$O$106,'Annex 3.1. Detailed budget'!$B$7:$B$106,'Форма договору'!$A24,'Annex 3.1. Detailed budget'!$H$7:$H$106,'Форма договору'!I$15,'Annex 3.1. Detailed budget'!$E$7:$E$106,'Форма договору'!$D24)</f>
        <v>0</v>
      </c>
      <c r="J24" s="7">
        <f>SUMIFS('Annex 3.1. Detailed budget'!$O$7:$O$106,'Annex 3.1. Detailed budget'!$B$7:$B$106,'Форма договору'!$A24,'Annex 3.1. Detailed budget'!$H$7:$H$106,'Форма договору'!J$15,'Annex 3.1. Detailed budget'!$E$7:$E$106,'Форма договору'!$D24)</f>
        <v>0</v>
      </c>
      <c r="K24" s="7">
        <f>SUMIFS('Annex 3.1. Detailed budget'!$O$7:$O$106,'Annex 3.1. Detailed budget'!$B$7:$B$106,'Форма договору'!$A24,'Annex 3.1. Detailed budget'!$H$7:$H$106,'Форма договору'!K$15,'Annex 3.1. Detailed budget'!$E$7:$E$106,'Форма договору'!$D24)</f>
        <v>0</v>
      </c>
      <c r="L24" s="7">
        <f>SUMIFS('Annex 3.1. Detailed budget'!$O$7:$O$106,'Annex 3.1. Detailed budget'!$B$7:$B$106,'Форма договору'!$A24,'Annex 3.1. Detailed budget'!$H$7:$H$106,'Форма договору'!L$15,'Annex 3.1. Detailed budget'!$E$7:$E$106,'Форма договору'!$D24)</f>
        <v>0</v>
      </c>
      <c r="M24" s="7">
        <f>SUMIFS('Annex 3.1. Detailed budget'!$O$7:$O$106,'Annex 3.1. Detailed budget'!$B$7:$B$106,'Форма договору'!$A24,'Annex 3.1. Detailed budget'!$H$7:$H$106,'Форма договору'!M$15,'Annex 3.1. Detailed budget'!$E$7:$E$106,'Форма договору'!$D24)</f>
        <v>0</v>
      </c>
      <c r="N24" s="7">
        <f>SUMIFS('Annex 3.1. Detailed budget'!$O$7:$O$106,'Annex 3.1. Detailed budget'!$B$7:$B$106,'Форма договору'!$A24,'Annex 3.1. Detailed budget'!$H$7:$H$106,'Форма договору'!N$15,'Annex 3.1. Detailed budget'!$E$7:$E$106,'Форма договору'!$D24)</f>
        <v>0</v>
      </c>
      <c r="O24" s="7">
        <f>SUMIFS('Annex 3.1. Detailed budget'!$O$7:$O$106,'Annex 3.1. Detailed budget'!$B$7:$B$106,'Форма договору'!$A24,'Annex 3.1. Detailed budget'!$H$7:$H$106,'Форма договору'!O$15,'Annex 3.1. Detailed budget'!$E$7:$E$106,'Форма договору'!$D24)</f>
        <v>0</v>
      </c>
      <c r="P24" s="7">
        <f>SUMIFS('Annex 3.1. Detailed budget'!$O$7:$O$106,'Annex 3.1. Detailed budget'!$B$7:$B$106,'Форма договору'!$A24,'Annex 3.1. Detailed budget'!$H$7:$H$106,'Форма договору'!P$15,'Annex 3.1. Detailed budget'!$E$7:$E$106,'Форма договору'!$D24)</f>
        <v>0</v>
      </c>
      <c r="Q24" s="7">
        <f>SUMIFS('Annex 3.1. Detailed budget'!$O$7:$O$106,'Annex 3.1. Detailed budget'!$B$7:$B$106,'Форма договору'!$A24,'Annex 3.1. Detailed budget'!$H$7:$H$106,'Форма договору'!Q$15,'Annex 3.1. Detailed budget'!$E$7:$E$106,'Форма договору'!$D24)</f>
        <v>0</v>
      </c>
    </row>
    <row r="25" spans="1:17" s="5" customFormat="1" ht="27.6" x14ac:dyDescent="0.3">
      <c r="A25" s="6" t="str">
        <f>Settings!A13</f>
        <v>Program Component 3</v>
      </c>
      <c r="B25" s="6" t="str">
        <f>Settings!B13</f>
        <v>Policy and planning for national disease control programs</v>
      </c>
      <c r="C25" s="198"/>
      <c r="D25" s="6" t="str">
        <f>Settings!C13</f>
        <v>Support of a module for analysis of reference prices for medicines for the treatment of HIV, TB. Hepatitis</v>
      </c>
      <c r="E25" s="7">
        <f t="shared" si="0"/>
        <v>0</v>
      </c>
      <c r="F25" s="7">
        <f>SUMIFS('Annex 3.1. Detailed budget'!$O$7:$O$106,'Annex 3.1. Detailed budget'!$B$7:$B$106,'Форма договору'!$A25,'Annex 3.1. Detailed budget'!$H$7:$H$106,'Форма договору'!F$15,'Annex 3.1. Detailed budget'!$E$7:$E$106,'Форма договору'!$D25)</f>
        <v>0</v>
      </c>
      <c r="G25" s="7">
        <f>SUMIFS('Annex 3.1. Detailed budget'!$O$7:$O$106,'Annex 3.1. Detailed budget'!$B$7:$B$106,'Форма договору'!$A25,'Annex 3.1. Detailed budget'!$H$7:$H$106,'Форма договору'!G$15,'Annex 3.1. Detailed budget'!$E$7:$E$106,'Форма договору'!$D25)</f>
        <v>0</v>
      </c>
      <c r="H25" s="7">
        <f>SUMIFS('Annex 3.1. Detailed budget'!$O$7:$O$106,'Annex 3.1. Detailed budget'!$B$7:$B$106,'Форма договору'!$A25,'Annex 3.1. Detailed budget'!$H$7:$H$106,'Форма договору'!H$15,'Annex 3.1. Detailed budget'!$E$7:$E$106,'Форма договору'!$D25)</f>
        <v>0</v>
      </c>
      <c r="I25" s="7">
        <f>SUMIFS('Annex 3.1. Detailed budget'!$O$7:$O$106,'Annex 3.1. Detailed budget'!$B$7:$B$106,'Форма договору'!$A25,'Annex 3.1. Detailed budget'!$H$7:$H$106,'Форма договору'!I$15,'Annex 3.1. Detailed budget'!$E$7:$E$106,'Форма договору'!$D25)</f>
        <v>0</v>
      </c>
      <c r="J25" s="7">
        <f>SUMIFS('Annex 3.1. Detailed budget'!$O$7:$O$106,'Annex 3.1. Detailed budget'!$B$7:$B$106,'Форма договору'!$A25,'Annex 3.1. Detailed budget'!$H$7:$H$106,'Форма договору'!J$15,'Annex 3.1. Detailed budget'!$E$7:$E$106,'Форма договору'!$D25)</f>
        <v>0</v>
      </c>
      <c r="K25" s="7">
        <f>SUMIFS('Annex 3.1. Detailed budget'!$O$7:$O$106,'Annex 3.1. Detailed budget'!$B$7:$B$106,'Форма договору'!$A25,'Annex 3.1. Detailed budget'!$H$7:$H$106,'Форма договору'!K$15,'Annex 3.1. Detailed budget'!$E$7:$E$106,'Форма договору'!$D25)</f>
        <v>0</v>
      </c>
      <c r="L25" s="7">
        <f>SUMIFS('Annex 3.1. Detailed budget'!$O$7:$O$106,'Annex 3.1. Detailed budget'!$B$7:$B$106,'Форма договору'!$A25,'Annex 3.1. Detailed budget'!$H$7:$H$106,'Форма договору'!L$15,'Annex 3.1. Detailed budget'!$E$7:$E$106,'Форма договору'!$D25)</f>
        <v>0</v>
      </c>
      <c r="M25" s="7">
        <f>SUMIFS('Annex 3.1. Detailed budget'!$O$7:$O$106,'Annex 3.1. Detailed budget'!$B$7:$B$106,'Форма договору'!$A25,'Annex 3.1. Detailed budget'!$H$7:$H$106,'Форма договору'!M$15,'Annex 3.1. Detailed budget'!$E$7:$E$106,'Форма договору'!$D25)</f>
        <v>0</v>
      </c>
      <c r="N25" s="7">
        <f>SUMIFS('Annex 3.1. Detailed budget'!$O$7:$O$106,'Annex 3.1. Detailed budget'!$B$7:$B$106,'Форма договору'!$A25,'Annex 3.1. Detailed budget'!$H$7:$H$106,'Форма договору'!N$15,'Annex 3.1. Detailed budget'!$E$7:$E$106,'Форма договору'!$D25)</f>
        <v>0</v>
      </c>
      <c r="O25" s="7">
        <f>SUMIFS('Annex 3.1. Detailed budget'!$O$7:$O$106,'Annex 3.1. Detailed budget'!$B$7:$B$106,'Форма договору'!$A25,'Annex 3.1. Detailed budget'!$H$7:$H$106,'Форма договору'!O$15,'Annex 3.1. Detailed budget'!$E$7:$E$106,'Форма договору'!$D25)</f>
        <v>0</v>
      </c>
      <c r="P25" s="7">
        <f>SUMIFS('Annex 3.1. Detailed budget'!$O$7:$O$106,'Annex 3.1. Detailed budget'!$B$7:$B$106,'Форма договору'!$A25,'Annex 3.1. Detailed budget'!$H$7:$H$106,'Форма договору'!P$15,'Annex 3.1. Detailed budget'!$E$7:$E$106,'Форма договору'!$D25)</f>
        <v>0</v>
      </c>
      <c r="Q25" s="7">
        <f>SUMIFS('Annex 3.1. Detailed budget'!$O$7:$O$106,'Annex 3.1. Detailed budget'!$B$7:$B$106,'Форма договору'!$A25,'Annex 3.1. Detailed budget'!$H$7:$H$106,'Форма договору'!Q$15,'Annex 3.1. Detailed budget'!$E$7:$E$106,'Форма договору'!$D25)</f>
        <v>0</v>
      </c>
    </row>
    <row r="26" spans="1:17" s="5" customFormat="1" ht="13.8" x14ac:dyDescent="0.3">
      <c r="A26" s="6">
        <f>Settings!A14</f>
        <v>0</v>
      </c>
      <c r="B26" s="6">
        <f>Settings!B14</f>
        <v>0</v>
      </c>
      <c r="C26" s="198"/>
      <c r="D26" s="6">
        <f>Settings!C14</f>
        <v>0</v>
      </c>
      <c r="E26" s="7">
        <f t="shared" si="0"/>
        <v>0</v>
      </c>
      <c r="F26" s="7">
        <f>SUMIFS('Annex 3.1. Detailed budget'!$O$7:$O$106,'Annex 3.1. Detailed budget'!$B$7:$B$106,'Форма договору'!$A26,'Annex 3.1. Detailed budget'!$H$7:$H$106,'Форма договору'!F$15,'Annex 3.1. Detailed budget'!$E$7:$E$106,'Форма договору'!$D26)</f>
        <v>0</v>
      </c>
      <c r="G26" s="7">
        <f>SUMIFS('Annex 3.1. Detailed budget'!$O$7:$O$106,'Annex 3.1. Detailed budget'!$B$7:$B$106,'Форма договору'!$A26,'Annex 3.1. Detailed budget'!$H$7:$H$106,'Форма договору'!G$15,'Annex 3.1. Detailed budget'!$E$7:$E$106,'Форма договору'!$D26)</f>
        <v>0</v>
      </c>
      <c r="H26" s="7">
        <f>SUMIFS('Annex 3.1. Detailed budget'!$O$7:$O$106,'Annex 3.1. Detailed budget'!$B$7:$B$106,'Форма договору'!$A26,'Annex 3.1. Detailed budget'!$H$7:$H$106,'Форма договору'!H$15,'Annex 3.1. Detailed budget'!$E$7:$E$106,'Форма договору'!$D26)</f>
        <v>0</v>
      </c>
      <c r="I26" s="7">
        <f>SUMIFS('Annex 3.1. Detailed budget'!$O$7:$O$106,'Annex 3.1. Detailed budget'!$B$7:$B$106,'Форма договору'!$A26,'Annex 3.1. Detailed budget'!$H$7:$H$106,'Форма договору'!I$15,'Annex 3.1. Detailed budget'!$E$7:$E$106,'Форма договору'!$D26)</f>
        <v>0</v>
      </c>
      <c r="J26" s="7">
        <f>SUMIFS('Annex 3.1. Detailed budget'!$O$7:$O$106,'Annex 3.1. Detailed budget'!$B$7:$B$106,'Форма договору'!$A26,'Annex 3.1. Detailed budget'!$H$7:$H$106,'Форма договору'!J$15,'Annex 3.1. Detailed budget'!$E$7:$E$106,'Форма договору'!$D26)</f>
        <v>0</v>
      </c>
      <c r="K26" s="7">
        <f>SUMIFS('Annex 3.1. Detailed budget'!$O$7:$O$106,'Annex 3.1. Detailed budget'!$B$7:$B$106,'Форма договору'!$A26,'Annex 3.1. Detailed budget'!$H$7:$H$106,'Форма договору'!K$15,'Annex 3.1. Detailed budget'!$E$7:$E$106,'Форма договору'!$D26)</f>
        <v>0</v>
      </c>
      <c r="L26" s="7">
        <f>SUMIFS('Annex 3.1. Detailed budget'!$O$7:$O$106,'Annex 3.1. Detailed budget'!$B$7:$B$106,'Форма договору'!$A26,'Annex 3.1. Detailed budget'!$H$7:$H$106,'Форма договору'!L$15,'Annex 3.1. Detailed budget'!$E$7:$E$106,'Форма договору'!$D26)</f>
        <v>0</v>
      </c>
      <c r="M26" s="7">
        <f>SUMIFS('Annex 3.1. Detailed budget'!$O$7:$O$106,'Annex 3.1. Detailed budget'!$B$7:$B$106,'Форма договору'!$A26,'Annex 3.1. Detailed budget'!$H$7:$H$106,'Форма договору'!M$15,'Annex 3.1. Detailed budget'!$E$7:$E$106,'Форма договору'!$D26)</f>
        <v>0</v>
      </c>
      <c r="N26" s="7">
        <f>SUMIFS('Annex 3.1. Detailed budget'!$O$7:$O$106,'Annex 3.1. Detailed budget'!$B$7:$B$106,'Форма договору'!$A26,'Annex 3.1. Detailed budget'!$H$7:$H$106,'Форма договору'!N$15,'Annex 3.1. Detailed budget'!$E$7:$E$106,'Форма договору'!$D26)</f>
        <v>0</v>
      </c>
      <c r="O26" s="7">
        <f>SUMIFS('Annex 3.1. Detailed budget'!$O$7:$O$106,'Annex 3.1. Detailed budget'!$B$7:$B$106,'Форма договору'!$A26,'Annex 3.1. Detailed budget'!$H$7:$H$106,'Форма договору'!O$15,'Annex 3.1. Detailed budget'!$E$7:$E$106,'Форма договору'!$D26)</f>
        <v>0</v>
      </c>
      <c r="P26" s="7">
        <f>SUMIFS('Annex 3.1. Detailed budget'!$O$7:$O$106,'Annex 3.1. Detailed budget'!$B$7:$B$106,'Форма договору'!$A26,'Annex 3.1. Detailed budget'!$H$7:$H$106,'Форма договору'!P$15,'Annex 3.1. Detailed budget'!$E$7:$E$106,'Форма договору'!$D26)</f>
        <v>0</v>
      </c>
      <c r="Q26" s="7">
        <f>SUMIFS('Annex 3.1. Detailed budget'!$O$7:$O$106,'Annex 3.1. Detailed budget'!$B$7:$B$106,'Форма договору'!$A26,'Annex 3.1. Detailed budget'!$H$7:$H$106,'Форма договору'!Q$15,'Annex 3.1. Detailed budget'!$E$7:$E$106,'Форма договору'!$D26)</f>
        <v>0</v>
      </c>
    </row>
    <row r="27" spans="1:17" s="5" customFormat="1" ht="13.8" x14ac:dyDescent="0.3">
      <c r="A27" s="6">
        <f>Settings!A15</f>
        <v>0</v>
      </c>
      <c r="B27" s="6">
        <f>Settings!B15</f>
        <v>0</v>
      </c>
      <c r="C27" s="198"/>
      <c r="D27" s="6">
        <f>Settings!C15</f>
        <v>0</v>
      </c>
      <c r="E27" s="7">
        <f t="shared" si="0"/>
        <v>0</v>
      </c>
      <c r="F27" s="7">
        <f>SUMIFS('Annex 3.1. Detailed budget'!$O$7:$O$106,'Annex 3.1. Detailed budget'!$B$7:$B$106,'Форма договору'!$A27,'Annex 3.1. Detailed budget'!$H$7:$H$106,'Форма договору'!F$15,'Annex 3.1. Detailed budget'!$E$7:$E$106,'Форма договору'!$D27)</f>
        <v>0</v>
      </c>
      <c r="G27" s="7">
        <f>SUMIFS('Annex 3.1. Detailed budget'!$O$7:$O$106,'Annex 3.1. Detailed budget'!$B$7:$B$106,'Форма договору'!$A27,'Annex 3.1. Detailed budget'!$H$7:$H$106,'Форма договору'!G$15,'Annex 3.1. Detailed budget'!$E$7:$E$106,'Форма договору'!$D27)</f>
        <v>0</v>
      </c>
      <c r="H27" s="7">
        <f>SUMIFS('Annex 3.1. Detailed budget'!$O$7:$O$106,'Annex 3.1. Detailed budget'!$B$7:$B$106,'Форма договору'!$A27,'Annex 3.1. Detailed budget'!$H$7:$H$106,'Форма договору'!H$15,'Annex 3.1. Detailed budget'!$E$7:$E$106,'Форма договору'!$D27)</f>
        <v>0</v>
      </c>
      <c r="I27" s="7">
        <f>SUMIFS('Annex 3.1. Detailed budget'!$O$7:$O$106,'Annex 3.1. Detailed budget'!$B$7:$B$106,'Форма договору'!$A27,'Annex 3.1. Detailed budget'!$H$7:$H$106,'Форма договору'!I$15,'Annex 3.1. Detailed budget'!$E$7:$E$106,'Форма договору'!$D27)</f>
        <v>0</v>
      </c>
      <c r="J27" s="7">
        <f>SUMIFS('Annex 3.1. Detailed budget'!$O$7:$O$106,'Annex 3.1. Detailed budget'!$B$7:$B$106,'Форма договору'!$A27,'Annex 3.1. Detailed budget'!$H$7:$H$106,'Форма договору'!J$15,'Annex 3.1. Detailed budget'!$E$7:$E$106,'Форма договору'!$D27)</f>
        <v>0</v>
      </c>
      <c r="K27" s="7">
        <f>SUMIFS('Annex 3.1. Detailed budget'!$O$7:$O$106,'Annex 3.1. Detailed budget'!$B$7:$B$106,'Форма договору'!$A27,'Annex 3.1. Detailed budget'!$H$7:$H$106,'Форма договору'!K$15,'Annex 3.1. Detailed budget'!$E$7:$E$106,'Форма договору'!$D27)</f>
        <v>0</v>
      </c>
      <c r="L27" s="7">
        <f>SUMIFS('Annex 3.1. Detailed budget'!$O$7:$O$106,'Annex 3.1. Detailed budget'!$B$7:$B$106,'Форма договору'!$A27,'Annex 3.1. Detailed budget'!$H$7:$H$106,'Форма договору'!L$15,'Annex 3.1. Detailed budget'!$E$7:$E$106,'Форма договору'!$D27)</f>
        <v>0</v>
      </c>
      <c r="M27" s="7">
        <f>SUMIFS('Annex 3.1. Detailed budget'!$O$7:$O$106,'Annex 3.1. Detailed budget'!$B$7:$B$106,'Форма договору'!$A27,'Annex 3.1. Detailed budget'!$H$7:$H$106,'Форма договору'!M$15,'Annex 3.1. Detailed budget'!$E$7:$E$106,'Форма договору'!$D27)</f>
        <v>0</v>
      </c>
      <c r="N27" s="7">
        <f>SUMIFS('Annex 3.1. Detailed budget'!$O$7:$O$106,'Annex 3.1. Detailed budget'!$B$7:$B$106,'Форма договору'!$A27,'Annex 3.1. Detailed budget'!$H$7:$H$106,'Форма договору'!N$15,'Annex 3.1. Detailed budget'!$E$7:$E$106,'Форма договору'!$D27)</f>
        <v>0</v>
      </c>
      <c r="O27" s="7">
        <f>SUMIFS('Annex 3.1. Detailed budget'!$O$7:$O$106,'Annex 3.1. Detailed budget'!$B$7:$B$106,'Форма договору'!$A27,'Annex 3.1. Detailed budget'!$H$7:$H$106,'Форма договору'!O$15,'Annex 3.1. Detailed budget'!$E$7:$E$106,'Форма договору'!$D27)</f>
        <v>0</v>
      </c>
      <c r="P27" s="7">
        <f>SUMIFS('Annex 3.1. Detailed budget'!$O$7:$O$106,'Annex 3.1. Detailed budget'!$B$7:$B$106,'Форма договору'!$A27,'Annex 3.1. Detailed budget'!$H$7:$H$106,'Форма договору'!P$15,'Annex 3.1. Detailed budget'!$E$7:$E$106,'Форма договору'!$D27)</f>
        <v>0</v>
      </c>
      <c r="Q27" s="7">
        <f>SUMIFS('Annex 3.1. Detailed budget'!$O$7:$O$106,'Annex 3.1. Detailed budget'!$B$7:$B$106,'Форма договору'!$A27,'Annex 3.1. Detailed budget'!$H$7:$H$106,'Форма договору'!Q$15,'Annex 3.1. Detailed budget'!$E$7:$E$106,'Форма договору'!$D27)</f>
        <v>0</v>
      </c>
    </row>
    <row r="28" spans="1:17" s="5" customFormat="1" ht="13.8" x14ac:dyDescent="0.3">
      <c r="A28" s="6">
        <f>Settings!A16</f>
        <v>0</v>
      </c>
      <c r="B28" s="6">
        <f>Settings!B16</f>
        <v>0</v>
      </c>
      <c r="C28" s="198"/>
      <c r="D28" s="6">
        <f>Settings!C16</f>
        <v>0</v>
      </c>
      <c r="E28" s="7">
        <f t="shared" si="0"/>
        <v>0</v>
      </c>
      <c r="F28" s="7">
        <f>SUMIFS('Annex 3.1. Detailed budget'!$O$7:$O$106,'Annex 3.1. Detailed budget'!$B$7:$B$106,'Форма договору'!$A28,'Annex 3.1. Detailed budget'!$H$7:$H$106,'Форма договору'!F$15,'Annex 3.1. Detailed budget'!$E$7:$E$106,'Форма договору'!$D28)</f>
        <v>0</v>
      </c>
      <c r="G28" s="7">
        <f>SUMIFS('Annex 3.1. Detailed budget'!$O$7:$O$106,'Annex 3.1. Detailed budget'!$B$7:$B$106,'Форма договору'!$A28,'Annex 3.1. Detailed budget'!$H$7:$H$106,'Форма договору'!G$15,'Annex 3.1. Detailed budget'!$E$7:$E$106,'Форма договору'!$D28)</f>
        <v>0</v>
      </c>
      <c r="H28" s="7">
        <f>SUMIFS('Annex 3.1. Detailed budget'!$O$7:$O$106,'Annex 3.1. Detailed budget'!$B$7:$B$106,'Форма договору'!$A28,'Annex 3.1. Detailed budget'!$H$7:$H$106,'Форма договору'!H$15,'Annex 3.1. Detailed budget'!$E$7:$E$106,'Форма договору'!$D28)</f>
        <v>0</v>
      </c>
      <c r="I28" s="7">
        <f>SUMIFS('Annex 3.1. Detailed budget'!$O$7:$O$106,'Annex 3.1. Detailed budget'!$B$7:$B$106,'Форма договору'!$A28,'Annex 3.1. Detailed budget'!$H$7:$H$106,'Форма договору'!I$15,'Annex 3.1. Detailed budget'!$E$7:$E$106,'Форма договору'!$D28)</f>
        <v>0</v>
      </c>
      <c r="J28" s="7">
        <f>SUMIFS('Annex 3.1. Detailed budget'!$O$7:$O$106,'Annex 3.1. Detailed budget'!$B$7:$B$106,'Форма договору'!$A28,'Annex 3.1. Detailed budget'!$H$7:$H$106,'Форма договору'!J$15,'Annex 3.1. Detailed budget'!$E$7:$E$106,'Форма договору'!$D28)</f>
        <v>0</v>
      </c>
      <c r="K28" s="7">
        <f>SUMIFS('Annex 3.1. Detailed budget'!$O$7:$O$106,'Annex 3.1. Detailed budget'!$B$7:$B$106,'Форма договору'!$A28,'Annex 3.1. Detailed budget'!$H$7:$H$106,'Форма договору'!K$15,'Annex 3.1. Detailed budget'!$E$7:$E$106,'Форма договору'!$D28)</f>
        <v>0</v>
      </c>
      <c r="L28" s="7">
        <f>SUMIFS('Annex 3.1. Detailed budget'!$O$7:$O$106,'Annex 3.1. Detailed budget'!$B$7:$B$106,'Форма договору'!$A28,'Annex 3.1. Detailed budget'!$H$7:$H$106,'Форма договору'!L$15,'Annex 3.1. Detailed budget'!$E$7:$E$106,'Форма договору'!$D28)</f>
        <v>0</v>
      </c>
      <c r="M28" s="7">
        <f>SUMIFS('Annex 3.1. Detailed budget'!$O$7:$O$106,'Annex 3.1. Detailed budget'!$B$7:$B$106,'Форма договору'!$A28,'Annex 3.1. Detailed budget'!$H$7:$H$106,'Форма договору'!M$15,'Annex 3.1. Detailed budget'!$E$7:$E$106,'Форма договору'!$D28)</f>
        <v>0</v>
      </c>
      <c r="N28" s="7">
        <f>SUMIFS('Annex 3.1. Detailed budget'!$O$7:$O$106,'Annex 3.1. Detailed budget'!$B$7:$B$106,'Форма договору'!$A28,'Annex 3.1. Detailed budget'!$H$7:$H$106,'Форма договору'!N$15,'Annex 3.1. Detailed budget'!$E$7:$E$106,'Форма договору'!$D28)</f>
        <v>0</v>
      </c>
      <c r="O28" s="7">
        <f>SUMIFS('Annex 3.1. Detailed budget'!$O$7:$O$106,'Annex 3.1. Detailed budget'!$B$7:$B$106,'Форма договору'!$A28,'Annex 3.1. Detailed budget'!$H$7:$H$106,'Форма договору'!O$15,'Annex 3.1. Detailed budget'!$E$7:$E$106,'Форма договору'!$D28)</f>
        <v>0</v>
      </c>
      <c r="P28" s="7">
        <f>SUMIFS('Annex 3.1. Detailed budget'!$O$7:$O$106,'Annex 3.1. Detailed budget'!$B$7:$B$106,'Форма договору'!$A28,'Annex 3.1. Detailed budget'!$H$7:$H$106,'Форма договору'!P$15,'Annex 3.1. Detailed budget'!$E$7:$E$106,'Форма договору'!$D28)</f>
        <v>0</v>
      </c>
      <c r="Q28" s="7">
        <f>SUMIFS('Annex 3.1. Detailed budget'!$O$7:$O$106,'Annex 3.1. Detailed budget'!$B$7:$B$106,'Форма договору'!$A28,'Annex 3.1. Detailed budget'!$H$7:$H$106,'Форма договору'!Q$15,'Annex 3.1. Detailed budget'!$E$7:$E$106,'Форма договору'!$D28)</f>
        <v>0</v>
      </c>
    </row>
    <row r="29" spans="1:17" s="5" customFormat="1" ht="13.8" x14ac:dyDescent="0.3">
      <c r="A29" s="6">
        <f>Settings!A17</f>
        <v>0</v>
      </c>
      <c r="B29" s="6">
        <f>Settings!B17</f>
        <v>0</v>
      </c>
      <c r="C29" s="198"/>
      <c r="D29" s="6">
        <f>Settings!C17</f>
        <v>0</v>
      </c>
      <c r="E29" s="7">
        <f t="shared" si="0"/>
        <v>0</v>
      </c>
      <c r="F29" s="7">
        <f>SUMIFS('Annex 3.1. Detailed budget'!$O$7:$O$106,'Annex 3.1. Detailed budget'!$B$7:$B$106,'Форма договору'!$A29,'Annex 3.1. Detailed budget'!$H$7:$H$106,'Форма договору'!F$15,'Annex 3.1. Detailed budget'!$E$7:$E$106,'Форма договору'!$D29)</f>
        <v>0</v>
      </c>
      <c r="G29" s="7">
        <f>SUMIFS('Annex 3.1. Detailed budget'!$O$7:$O$106,'Annex 3.1. Detailed budget'!$B$7:$B$106,'Форма договору'!$A29,'Annex 3.1. Detailed budget'!$H$7:$H$106,'Форма договору'!G$15,'Annex 3.1. Detailed budget'!$E$7:$E$106,'Форма договору'!$D29)</f>
        <v>0</v>
      </c>
      <c r="H29" s="7">
        <f>SUMIFS('Annex 3.1. Detailed budget'!$O$7:$O$106,'Annex 3.1. Detailed budget'!$B$7:$B$106,'Форма договору'!$A29,'Annex 3.1. Detailed budget'!$H$7:$H$106,'Форма договору'!H$15,'Annex 3.1. Detailed budget'!$E$7:$E$106,'Форма договору'!$D29)</f>
        <v>0</v>
      </c>
      <c r="I29" s="7">
        <f>SUMIFS('Annex 3.1. Detailed budget'!$O$7:$O$106,'Annex 3.1. Detailed budget'!$B$7:$B$106,'Форма договору'!$A29,'Annex 3.1. Detailed budget'!$H$7:$H$106,'Форма договору'!I$15,'Annex 3.1. Detailed budget'!$E$7:$E$106,'Форма договору'!$D29)</f>
        <v>0</v>
      </c>
      <c r="J29" s="7">
        <f>SUMIFS('Annex 3.1. Detailed budget'!$O$7:$O$106,'Annex 3.1. Detailed budget'!$B$7:$B$106,'Форма договору'!$A29,'Annex 3.1. Detailed budget'!$H$7:$H$106,'Форма договору'!J$15,'Annex 3.1. Detailed budget'!$E$7:$E$106,'Форма договору'!$D29)</f>
        <v>0</v>
      </c>
      <c r="K29" s="7">
        <f>SUMIFS('Annex 3.1. Detailed budget'!$O$7:$O$106,'Annex 3.1. Detailed budget'!$B$7:$B$106,'Форма договору'!$A29,'Annex 3.1. Detailed budget'!$H$7:$H$106,'Форма договору'!K$15,'Annex 3.1. Detailed budget'!$E$7:$E$106,'Форма договору'!$D29)</f>
        <v>0</v>
      </c>
      <c r="L29" s="7">
        <f>SUMIFS('Annex 3.1. Detailed budget'!$O$7:$O$106,'Annex 3.1. Detailed budget'!$B$7:$B$106,'Форма договору'!$A29,'Annex 3.1. Detailed budget'!$H$7:$H$106,'Форма договору'!L$15,'Annex 3.1. Detailed budget'!$E$7:$E$106,'Форма договору'!$D29)</f>
        <v>0</v>
      </c>
      <c r="M29" s="7">
        <f>SUMIFS('Annex 3.1. Detailed budget'!$O$7:$O$106,'Annex 3.1. Detailed budget'!$B$7:$B$106,'Форма договору'!$A29,'Annex 3.1. Detailed budget'!$H$7:$H$106,'Форма договору'!M$15,'Annex 3.1. Detailed budget'!$E$7:$E$106,'Форма договору'!$D29)</f>
        <v>0</v>
      </c>
      <c r="N29" s="7">
        <f>SUMIFS('Annex 3.1. Detailed budget'!$O$7:$O$106,'Annex 3.1. Detailed budget'!$B$7:$B$106,'Форма договору'!$A29,'Annex 3.1. Detailed budget'!$H$7:$H$106,'Форма договору'!N$15,'Annex 3.1. Detailed budget'!$E$7:$E$106,'Форма договору'!$D29)</f>
        <v>0</v>
      </c>
      <c r="O29" s="7">
        <f>SUMIFS('Annex 3.1. Detailed budget'!$O$7:$O$106,'Annex 3.1. Detailed budget'!$B$7:$B$106,'Форма договору'!$A29,'Annex 3.1. Detailed budget'!$H$7:$H$106,'Форма договору'!O$15,'Annex 3.1. Detailed budget'!$E$7:$E$106,'Форма договору'!$D29)</f>
        <v>0</v>
      </c>
      <c r="P29" s="7">
        <f>SUMIFS('Annex 3.1. Detailed budget'!$O$7:$O$106,'Annex 3.1. Detailed budget'!$B$7:$B$106,'Форма договору'!$A29,'Annex 3.1. Detailed budget'!$H$7:$H$106,'Форма договору'!P$15,'Annex 3.1. Detailed budget'!$E$7:$E$106,'Форма договору'!$D29)</f>
        <v>0</v>
      </c>
      <c r="Q29" s="7">
        <f>SUMIFS('Annex 3.1. Detailed budget'!$O$7:$O$106,'Annex 3.1. Detailed budget'!$B$7:$B$106,'Форма договору'!$A29,'Annex 3.1. Detailed budget'!$H$7:$H$106,'Форма договору'!Q$15,'Annex 3.1. Detailed budget'!$E$7:$E$106,'Форма договору'!$D29)</f>
        <v>0</v>
      </c>
    </row>
    <row r="30" spans="1:17" s="5" customFormat="1" ht="13.8" x14ac:dyDescent="0.3">
      <c r="A30" s="6">
        <f>Settings!A18</f>
        <v>0</v>
      </c>
      <c r="B30" s="6">
        <f>Settings!B18</f>
        <v>0</v>
      </c>
      <c r="C30" s="198"/>
      <c r="D30" s="6">
        <f>Settings!C18</f>
        <v>0</v>
      </c>
      <c r="E30" s="7">
        <f t="shared" si="0"/>
        <v>0</v>
      </c>
      <c r="F30" s="7">
        <f>SUMIFS('Annex 3.1. Detailed budget'!$O$7:$O$106,'Annex 3.1. Detailed budget'!$B$7:$B$106,'Форма договору'!$A30,'Annex 3.1. Detailed budget'!$H$7:$H$106,'Форма договору'!F$15,'Annex 3.1. Detailed budget'!$E$7:$E$106,'Форма договору'!$D30)</f>
        <v>0</v>
      </c>
      <c r="G30" s="7">
        <f>SUMIFS('Annex 3.1. Detailed budget'!$O$7:$O$106,'Annex 3.1. Detailed budget'!$B$7:$B$106,'Форма договору'!$A30,'Annex 3.1. Detailed budget'!$H$7:$H$106,'Форма договору'!G$15,'Annex 3.1. Detailed budget'!$E$7:$E$106,'Форма договору'!$D30)</f>
        <v>0</v>
      </c>
      <c r="H30" s="7">
        <f>SUMIFS('Annex 3.1. Detailed budget'!$O$7:$O$106,'Annex 3.1. Detailed budget'!$B$7:$B$106,'Форма договору'!$A30,'Annex 3.1. Detailed budget'!$H$7:$H$106,'Форма договору'!H$15,'Annex 3.1. Detailed budget'!$E$7:$E$106,'Форма договору'!$D30)</f>
        <v>0</v>
      </c>
      <c r="I30" s="7">
        <f>SUMIFS('Annex 3.1. Detailed budget'!$O$7:$O$106,'Annex 3.1. Detailed budget'!$B$7:$B$106,'Форма договору'!$A30,'Annex 3.1. Detailed budget'!$H$7:$H$106,'Форма договору'!I$15,'Annex 3.1. Detailed budget'!$E$7:$E$106,'Форма договору'!$D30)</f>
        <v>0</v>
      </c>
      <c r="J30" s="7">
        <f>SUMIFS('Annex 3.1. Detailed budget'!$O$7:$O$106,'Annex 3.1. Detailed budget'!$B$7:$B$106,'Форма договору'!$A30,'Annex 3.1. Detailed budget'!$H$7:$H$106,'Форма договору'!J$15,'Annex 3.1. Detailed budget'!$E$7:$E$106,'Форма договору'!$D30)</f>
        <v>0</v>
      </c>
      <c r="K30" s="7">
        <f>SUMIFS('Annex 3.1. Detailed budget'!$O$7:$O$106,'Annex 3.1. Detailed budget'!$B$7:$B$106,'Форма договору'!$A30,'Annex 3.1. Detailed budget'!$H$7:$H$106,'Форма договору'!K$15,'Annex 3.1. Detailed budget'!$E$7:$E$106,'Форма договору'!$D30)</f>
        <v>0</v>
      </c>
      <c r="L30" s="7">
        <f>SUMIFS('Annex 3.1. Detailed budget'!$O$7:$O$106,'Annex 3.1. Detailed budget'!$B$7:$B$106,'Форма договору'!$A30,'Annex 3.1. Detailed budget'!$H$7:$H$106,'Форма договору'!L$15,'Annex 3.1. Detailed budget'!$E$7:$E$106,'Форма договору'!$D30)</f>
        <v>0</v>
      </c>
      <c r="M30" s="7">
        <f>SUMIFS('Annex 3.1. Detailed budget'!$O$7:$O$106,'Annex 3.1. Detailed budget'!$B$7:$B$106,'Форма договору'!$A30,'Annex 3.1. Detailed budget'!$H$7:$H$106,'Форма договору'!M$15,'Annex 3.1. Detailed budget'!$E$7:$E$106,'Форма договору'!$D30)</f>
        <v>0</v>
      </c>
      <c r="N30" s="7">
        <f>SUMIFS('Annex 3.1. Detailed budget'!$O$7:$O$106,'Annex 3.1. Detailed budget'!$B$7:$B$106,'Форма договору'!$A30,'Annex 3.1. Detailed budget'!$H$7:$H$106,'Форма договору'!N$15,'Annex 3.1. Detailed budget'!$E$7:$E$106,'Форма договору'!$D30)</f>
        <v>0</v>
      </c>
      <c r="O30" s="7">
        <f>SUMIFS('Annex 3.1. Detailed budget'!$O$7:$O$106,'Annex 3.1. Detailed budget'!$B$7:$B$106,'Форма договору'!$A30,'Annex 3.1. Detailed budget'!$H$7:$H$106,'Форма договору'!O$15,'Annex 3.1. Detailed budget'!$E$7:$E$106,'Форма договору'!$D30)</f>
        <v>0</v>
      </c>
      <c r="P30" s="7">
        <f>SUMIFS('Annex 3.1. Detailed budget'!$O$7:$O$106,'Annex 3.1. Detailed budget'!$B$7:$B$106,'Форма договору'!$A30,'Annex 3.1. Detailed budget'!$H$7:$H$106,'Форма договору'!P$15,'Annex 3.1. Detailed budget'!$E$7:$E$106,'Форма договору'!$D30)</f>
        <v>0</v>
      </c>
      <c r="Q30" s="7">
        <f>SUMIFS('Annex 3.1. Detailed budget'!$O$7:$O$106,'Annex 3.1. Detailed budget'!$B$7:$B$106,'Форма договору'!$A30,'Annex 3.1. Detailed budget'!$H$7:$H$106,'Форма договору'!Q$15,'Annex 3.1. Detailed budget'!$E$7:$E$106,'Форма договору'!$D30)</f>
        <v>0</v>
      </c>
    </row>
    <row r="31" spans="1:17" s="5" customFormat="1" ht="13.8" x14ac:dyDescent="0.3">
      <c r="A31" s="6">
        <f>Settings!A19</f>
        <v>0</v>
      </c>
      <c r="B31" s="6">
        <f>Settings!B19</f>
        <v>0</v>
      </c>
      <c r="C31" s="198"/>
      <c r="D31" s="6">
        <f>Settings!C19</f>
        <v>0</v>
      </c>
      <c r="E31" s="7">
        <f t="shared" si="0"/>
        <v>0</v>
      </c>
      <c r="F31" s="7">
        <f>SUMIFS('Annex 3.1. Detailed budget'!$O$7:$O$106,'Annex 3.1. Detailed budget'!$B$7:$B$106,'Форма договору'!$A31,'Annex 3.1. Detailed budget'!$H$7:$H$106,'Форма договору'!F$15,'Annex 3.1. Detailed budget'!$E$7:$E$106,'Форма договору'!$D31)</f>
        <v>0</v>
      </c>
      <c r="G31" s="7">
        <f>SUMIFS('Annex 3.1. Detailed budget'!$O$7:$O$106,'Annex 3.1. Detailed budget'!$B$7:$B$106,'Форма договору'!$A31,'Annex 3.1. Detailed budget'!$H$7:$H$106,'Форма договору'!G$15,'Annex 3.1. Detailed budget'!$E$7:$E$106,'Форма договору'!$D31)</f>
        <v>0</v>
      </c>
      <c r="H31" s="7">
        <f>SUMIFS('Annex 3.1. Detailed budget'!$O$7:$O$106,'Annex 3.1. Detailed budget'!$B$7:$B$106,'Форма договору'!$A31,'Annex 3.1. Detailed budget'!$H$7:$H$106,'Форма договору'!H$15,'Annex 3.1. Detailed budget'!$E$7:$E$106,'Форма договору'!$D31)</f>
        <v>0</v>
      </c>
      <c r="I31" s="7">
        <f>SUMIFS('Annex 3.1. Detailed budget'!$O$7:$O$106,'Annex 3.1. Detailed budget'!$B$7:$B$106,'Форма договору'!$A31,'Annex 3.1. Detailed budget'!$H$7:$H$106,'Форма договору'!I$15,'Annex 3.1. Detailed budget'!$E$7:$E$106,'Форма договору'!$D31)</f>
        <v>0</v>
      </c>
      <c r="J31" s="7">
        <f>SUMIFS('Annex 3.1. Detailed budget'!$O$7:$O$106,'Annex 3.1. Detailed budget'!$B$7:$B$106,'Форма договору'!$A31,'Annex 3.1. Detailed budget'!$H$7:$H$106,'Форма договору'!J$15,'Annex 3.1. Detailed budget'!$E$7:$E$106,'Форма договору'!$D31)</f>
        <v>0</v>
      </c>
      <c r="K31" s="7">
        <f>SUMIFS('Annex 3.1. Detailed budget'!$O$7:$O$106,'Annex 3.1. Detailed budget'!$B$7:$B$106,'Форма договору'!$A31,'Annex 3.1. Detailed budget'!$H$7:$H$106,'Форма договору'!K$15,'Annex 3.1. Detailed budget'!$E$7:$E$106,'Форма договору'!$D31)</f>
        <v>0</v>
      </c>
      <c r="L31" s="7">
        <f>SUMIFS('Annex 3.1. Detailed budget'!$O$7:$O$106,'Annex 3.1. Detailed budget'!$B$7:$B$106,'Форма договору'!$A31,'Annex 3.1. Detailed budget'!$H$7:$H$106,'Форма договору'!L$15,'Annex 3.1. Detailed budget'!$E$7:$E$106,'Форма договору'!$D31)</f>
        <v>0</v>
      </c>
      <c r="M31" s="7">
        <f>SUMIFS('Annex 3.1. Detailed budget'!$O$7:$O$106,'Annex 3.1. Detailed budget'!$B$7:$B$106,'Форма договору'!$A31,'Annex 3.1. Detailed budget'!$H$7:$H$106,'Форма договору'!M$15,'Annex 3.1. Detailed budget'!$E$7:$E$106,'Форма договору'!$D31)</f>
        <v>0</v>
      </c>
      <c r="N31" s="7">
        <f>SUMIFS('Annex 3.1. Detailed budget'!$O$7:$O$106,'Annex 3.1. Detailed budget'!$B$7:$B$106,'Форма договору'!$A31,'Annex 3.1. Detailed budget'!$H$7:$H$106,'Форма договору'!N$15,'Annex 3.1. Detailed budget'!$E$7:$E$106,'Форма договору'!$D31)</f>
        <v>0</v>
      </c>
      <c r="O31" s="7">
        <f>SUMIFS('Annex 3.1. Detailed budget'!$O$7:$O$106,'Annex 3.1. Detailed budget'!$B$7:$B$106,'Форма договору'!$A31,'Annex 3.1. Detailed budget'!$H$7:$H$106,'Форма договору'!O$15,'Annex 3.1. Detailed budget'!$E$7:$E$106,'Форма договору'!$D31)</f>
        <v>0</v>
      </c>
      <c r="P31" s="7">
        <f>SUMIFS('Annex 3.1. Detailed budget'!$O$7:$O$106,'Annex 3.1. Detailed budget'!$B$7:$B$106,'Форма договору'!$A31,'Annex 3.1. Detailed budget'!$H$7:$H$106,'Форма договору'!P$15,'Annex 3.1. Detailed budget'!$E$7:$E$106,'Форма договору'!$D31)</f>
        <v>0</v>
      </c>
      <c r="Q31" s="7">
        <f>SUMIFS('Annex 3.1. Detailed budget'!$O$7:$O$106,'Annex 3.1. Detailed budget'!$B$7:$B$106,'Форма договору'!$A31,'Annex 3.1. Detailed budget'!$H$7:$H$106,'Форма договору'!Q$15,'Annex 3.1. Detailed budget'!$E$7:$E$106,'Форма договору'!$D31)</f>
        <v>0</v>
      </c>
    </row>
    <row r="32" spans="1:17" s="5" customFormat="1" ht="13.8" x14ac:dyDescent="0.3">
      <c r="A32" s="6">
        <f>Settings!A20</f>
        <v>0</v>
      </c>
      <c r="B32" s="6">
        <f>Settings!B20</f>
        <v>0</v>
      </c>
      <c r="C32" s="198"/>
      <c r="D32" s="6">
        <f>Settings!C20</f>
        <v>0</v>
      </c>
      <c r="E32" s="7">
        <f t="shared" si="0"/>
        <v>0</v>
      </c>
      <c r="F32" s="7">
        <f>SUMIFS('Annex 3.1. Detailed budget'!$O$7:$O$106,'Annex 3.1. Detailed budget'!$B$7:$B$106,'Форма договору'!$A32,'Annex 3.1. Detailed budget'!$H$7:$H$106,'Форма договору'!F$15,'Annex 3.1. Detailed budget'!$E$7:$E$106,'Форма договору'!$D32)</f>
        <v>0</v>
      </c>
      <c r="G32" s="7">
        <f>SUMIFS('Annex 3.1. Detailed budget'!$O$7:$O$106,'Annex 3.1. Detailed budget'!$B$7:$B$106,'Форма договору'!$A32,'Annex 3.1. Detailed budget'!$H$7:$H$106,'Форма договору'!G$15,'Annex 3.1. Detailed budget'!$E$7:$E$106,'Форма договору'!$D32)</f>
        <v>0</v>
      </c>
      <c r="H32" s="7">
        <f>SUMIFS('Annex 3.1. Detailed budget'!$O$7:$O$106,'Annex 3.1. Detailed budget'!$B$7:$B$106,'Форма договору'!$A32,'Annex 3.1. Detailed budget'!$H$7:$H$106,'Форма договору'!H$15,'Annex 3.1. Detailed budget'!$E$7:$E$106,'Форма договору'!$D32)</f>
        <v>0</v>
      </c>
      <c r="I32" s="7">
        <f>SUMIFS('Annex 3.1. Detailed budget'!$O$7:$O$106,'Annex 3.1. Detailed budget'!$B$7:$B$106,'Форма договору'!$A32,'Annex 3.1. Detailed budget'!$H$7:$H$106,'Форма договору'!I$15,'Annex 3.1. Detailed budget'!$E$7:$E$106,'Форма договору'!$D32)</f>
        <v>0</v>
      </c>
      <c r="J32" s="7">
        <f>SUMIFS('Annex 3.1. Detailed budget'!$O$7:$O$106,'Annex 3.1. Detailed budget'!$B$7:$B$106,'Форма договору'!$A32,'Annex 3.1. Detailed budget'!$H$7:$H$106,'Форма договору'!J$15,'Annex 3.1. Detailed budget'!$E$7:$E$106,'Форма договору'!$D32)</f>
        <v>0</v>
      </c>
      <c r="K32" s="7">
        <f>SUMIFS('Annex 3.1. Detailed budget'!$O$7:$O$106,'Annex 3.1. Detailed budget'!$B$7:$B$106,'Форма договору'!$A32,'Annex 3.1. Detailed budget'!$H$7:$H$106,'Форма договору'!K$15,'Annex 3.1. Detailed budget'!$E$7:$E$106,'Форма договору'!$D32)</f>
        <v>0</v>
      </c>
      <c r="L32" s="7">
        <f>SUMIFS('Annex 3.1. Detailed budget'!$O$7:$O$106,'Annex 3.1. Detailed budget'!$B$7:$B$106,'Форма договору'!$A32,'Annex 3.1. Detailed budget'!$H$7:$H$106,'Форма договору'!L$15,'Annex 3.1. Detailed budget'!$E$7:$E$106,'Форма договору'!$D32)</f>
        <v>0</v>
      </c>
      <c r="M32" s="7">
        <f>SUMIFS('Annex 3.1. Detailed budget'!$O$7:$O$106,'Annex 3.1. Detailed budget'!$B$7:$B$106,'Форма договору'!$A32,'Annex 3.1. Detailed budget'!$H$7:$H$106,'Форма договору'!M$15,'Annex 3.1. Detailed budget'!$E$7:$E$106,'Форма договору'!$D32)</f>
        <v>0</v>
      </c>
      <c r="N32" s="7">
        <f>SUMIFS('Annex 3.1. Detailed budget'!$O$7:$O$106,'Annex 3.1. Detailed budget'!$B$7:$B$106,'Форма договору'!$A32,'Annex 3.1. Detailed budget'!$H$7:$H$106,'Форма договору'!N$15,'Annex 3.1. Detailed budget'!$E$7:$E$106,'Форма договору'!$D32)</f>
        <v>0</v>
      </c>
      <c r="O32" s="7">
        <f>SUMIFS('Annex 3.1. Detailed budget'!$O$7:$O$106,'Annex 3.1. Detailed budget'!$B$7:$B$106,'Форма договору'!$A32,'Annex 3.1. Detailed budget'!$H$7:$H$106,'Форма договору'!O$15,'Annex 3.1. Detailed budget'!$E$7:$E$106,'Форма договору'!$D32)</f>
        <v>0</v>
      </c>
      <c r="P32" s="7">
        <f>SUMIFS('Annex 3.1. Detailed budget'!$O$7:$O$106,'Annex 3.1. Detailed budget'!$B$7:$B$106,'Форма договору'!$A32,'Annex 3.1. Detailed budget'!$H$7:$H$106,'Форма договору'!P$15,'Annex 3.1. Detailed budget'!$E$7:$E$106,'Форма договору'!$D32)</f>
        <v>0</v>
      </c>
      <c r="Q32" s="7">
        <f>SUMIFS('Annex 3.1. Detailed budget'!$O$7:$O$106,'Annex 3.1. Detailed budget'!$B$7:$B$106,'Форма договору'!$A32,'Annex 3.1. Detailed budget'!$H$7:$H$106,'Форма договору'!Q$15,'Annex 3.1. Detailed budget'!$E$7:$E$106,'Форма договору'!$D32)</f>
        <v>0</v>
      </c>
    </row>
    <row r="33" spans="1:17" s="5" customFormat="1" ht="13.8" x14ac:dyDescent="0.3">
      <c r="A33" s="6">
        <f>Settings!A21</f>
        <v>0</v>
      </c>
      <c r="B33" s="6">
        <f>Settings!B21</f>
        <v>0</v>
      </c>
      <c r="C33" s="198"/>
      <c r="D33" s="6">
        <f>Settings!C21</f>
        <v>0</v>
      </c>
      <c r="E33" s="7">
        <f t="shared" si="0"/>
        <v>0</v>
      </c>
      <c r="F33" s="7">
        <f>SUMIFS('Annex 3.1. Detailed budget'!$O$7:$O$106,'Annex 3.1. Detailed budget'!$B$7:$B$106,'Форма договору'!$A33,'Annex 3.1. Detailed budget'!$H$7:$H$106,'Форма договору'!F$15,'Annex 3.1. Detailed budget'!$E$7:$E$106,'Форма договору'!$D33)</f>
        <v>0</v>
      </c>
      <c r="G33" s="7">
        <f>SUMIFS('Annex 3.1. Detailed budget'!$O$7:$O$106,'Annex 3.1. Detailed budget'!$B$7:$B$106,'Форма договору'!$A33,'Annex 3.1. Detailed budget'!$H$7:$H$106,'Форма договору'!G$15,'Annex 3.1. Detailed budget'!$E$7:$E$106,'Форма договору'!$D33)</f>
        <v>0</v>
      </c>
      <c r="H33" s="7">
        <f>SUMIFS('Annex 3.1. Detailed budget'!$O$7:$O$106,'Annex 3.1. Detailed budget'!$B$7:$B$106,'Форма договору'!$A33,'Annex 3.1. Detailed budget'!$H$7:$H$106,'Форма договору'!H$15,'Annex 3.1. Detailed budget'!$E$7:$E$106,'Форма договору'!$D33)</f>
        <v>0</v>
      </c>
      <c r="I33" s="7">
        <f>SUMIFS('Annex 3.1. Detailed budget'!$O$7:$O$106,'Annex 3.1. Detailed budget'!$B$7:$B$106,'Форма договору'!$A33,'Annex 3.1. Detailed budget'!$H$7:$H$106,'Форма договору'!I$15,'Annex 3.1. Detailed budget'!$E$7:$E$106,'Форма договору'!$D33)</f>
        <v>0</v>
      </c>
      <c r="J33" s="7">
        <f>SUMIFS('Annex 3.1. Detailed budget'!$O$7:$O$106,'Annex 3.1. Detailed budget'!$B$7:$B$106,'Форма договору'!$A33,'Annex 3.1. Detailed budget'!$H$7:$H$106,'Форма договору'!J$15,'Annex 3.1. Detailed budget'!$E$7:$E$106,'Форма договору'!$D33)</f>
        <v>0</v>
      </c>
      <c r="K33" s="7">
        <f>SUMIFS('Annex 3.1. Detailed budget'!$O$7:$O$106,'Annex 3.1. Detailed budget'!$B$7:$B$106,'Форма договору'!$A33,'Annex 3.1. Detailed budget'!$H$7:$H$106,'Форма договору'!K$15,'Annex 3.1. Detailed budget'!$E$7:$E$106,'Форма договору'!$D33)</f>
        <v>0</v>
      </c>
      <c r="L33" s="7">
        <f>SUMIFS('Annex 3.1. Detailed budget'!$O$7:$O$106,'Annex 3.1. Detailed budget'!$B$7:$B$106,'Форма договору'!$A33,'Annex 3.1. Detailed budget'!$H$7:$H$106,'Форма договору'!L$15,'Annex 3.1. Detailed budget'!$E$7:$E$106,'Форма договору'!$D33)</f>
        <v>0</v>
      </c>
      <c r="M33" s="7">
        <f>SUMIFS('Annex 3.1. Detailed budget'!$O$7:$O$106,'Annex 3.1. Detailed budget'!$B$7:$B$106,'Форма договору'!$A33,'Annex 3.1. Detailed budget'!$H$7:$H$106,'Форма договору'!M$15,'Annex 3.1. Detailed budget'!$E$7:$E$106,'Форма договору'!$D33)</f>
        <v>0</v>
      </c>
      <c r="N33" s="7">
        <f>SUMIFS('Annex 3.1. Detailed budget'!$O$7:$O$106,'Annex 3.1. Detailed budget'!$B$7:$B$106,'Форма договору'!$A33,'Annex 3.1. Detailed budget'!$H$7:$H$106,'Форма договору'!N$15,'Annex 3.1. Detailed budget'!$E$7:$E$106,'Форма договору'!$D33)</f>
        <v>0</v>
      </c>
      <c r="O33" s="7">
        <f>SUMIFS('Annex 3.1. Detailed budget'!$O$7:$O$106,'Annex 3.1. Detailed budget'!$B$7:$B$106,'Форма договору'!$A33,'Annex 3.1. Detailed budget'!$H$7:$H$106,'Форма договору'!O$15,'Annex 3.1. Detailed budget'!$E$7:$E$106,'Форма договору'!$D33)</f>
        <v>0</v>
      </c>
      <c r="P33" s="7">
        <f>SUMIFS('Annex 3.1. Detailed budget'!$O$7:$O$106,'Annex 3.1. Detailed budget'!$B$7:$B$106,'Форма договору'!$A33,'Annex 3.1. Detailed budget'!$H$7:$H$106,'Форма договору'!P$15,'Annex 3.1. Detailed budget'!$E$7:$E$106,'Форма договору'!$D33)</f>
        <v>0</v>
      </c>
      <c r="Q33" s="7">
        <f>SUMIFS('Annex 3.1. Detailed budget'!$O$7:$O$106,'Annex 3.1. Detailed budget'!$B$7:$B$106,'Форма договору'!$A33,'Annex 3.1. Detailed budget'!$H$7:$H$106,'Форма договору'!Q$15,'Annex 3.1. Detailed budget'!$E$7:$E$106,'Форма договору'!$D33)</f>
        <v>0</v>
      </c>
    </row>
    <row r="34" spans="1:17" s="5" customFormat="1" ht="13.8" x14ac:dyDescent="0.3">
      <c r="A34" s="6">
        <f>Settings!A22</f>
        <v>0</v>
      </c>
      <c r="B34" s="6">
        <f>Settings!B22</f>
        <v>0</v>
      </c>
      <c r="C34" s="198"/>
      <c r="D34" s="6">
        <f>Settings!C22</f>
        <v>0</v>
      </c>
      <c r="E34" s="7">
        <f t="shared" si="0"/>
        <v>0</v>
      </c>
      <c r="F34" s="7">
        <f>SUMIFS('Annex 3.1. Detailed budget'!$O$7:$O$106,'Annex 3.1. Detailed budget'!$B$7:$B$106,'Форма договору'!$A34,'Annex 3.1. Detailed budget'!$H$7:$H$106,'Форма договору'!F$15,'Annex 3.1. Detailed budget'!$E$7:$E$106,'Форма договору'!$D34)</f>
        <v>0</v>
      </c>
      <c r="G34" s="7">
        <f>SUMIFS('Annex 3.1. Detailed budget'!$O$7:$O$106,'Annex 3.1. Detailed budget'!$B$7:$B$106,'Форма договору'!$A34,'Annex 3.1. Detailed budget'!$H$7:$H$106,'Форма договору'!G$15,'Annex 3.1. Detailed budget'!$E$7:$E$106,'Форма договору'!$D34)</f>
        <v>0</v>
      </c>
      <c r="H34" s="7">
        <f>SUMIFS('Annex 3.1. Detailed budget'!$O$7:$O$106,'Annex 3.1. Detailed budget'!$B$7:$B$106,'Форма договору'!$A34,'Annex 3.1. Detailed budget'!$H$7:$H$106,'Форма договору'!H$15,'Annex 3.1. Detailed budget'!$E$7:$E$106,'Форма договору'!$D34)</f>
        <v>0</v>
      </c>
      <c r="I34" s="7">
        <f>SUMIFS('Annex 3.1. Detailed budget'!$O$7:$O$106,'Annex 3.1. Detailed budget'!$B$7:$B$106,'Форма договору'!$A34,'Annex 3.1. Detailed budget'!$H$7:$H$106,'Форма договору'!I$15,'Annex 3.1. Detailed budget'!$E$7:$E$106,'Форма договору'!$D34)</f>
        <v>0</v>
      </c>
      <c r="J34" s="7">
        <f>SUMIFS('Annex 3.1. Detailed budget'!$O$7:$O$106,'Annex 3.1. Detailed budget'!$B$7:$B$106,'Форма договору'!$A34,'Annex 3.1. Detailed budget'!$H$7:$H$106,'Форма договору'!J$15,'Annex 3.1. Detailed budget'!$E$7:$E$106,'Форма договору'!$D34)</f>
        <v>0</v>
      </c>
      <c r="K34" s="7">
        <f>SUMIFS('Annex 3.1. Detailed budget'!$O$7:$O$106,'Annex 3.1. Detailed budget'!$B$7:$B$106,'Форма договору'!$A34,'Annex 3.1. Detailed budget'!$H$7:$H$106,'Форма договору'!K$15,'Annex 3.1. Detailed budget'!$E$7:$E$106,'Форма договору'!$D34)</f>
        <v>0</v>
      </c>
      <c r="L34" s="7">
        <f>SUMIFS('Annex 3.1. Detailed budget'!$O$7:$O$106,'Annex 3.1. Detailed budget'!$B$7:$B$106,'Форма договору'!$A34,'Annex 3.1. Detailed budget'!$H$7:$H$106,'Форма договору'!L$15,'Annex 3.1. Detailed budget'!$E$7:$E$106,'Форма договору'!$D34)</f>
        <v>0</v>
      </c>
      <c r="M34" s="7">
        <f>SUMIFS('Annex 3.1. Detailed budget'!$O$7:$O$106,'Annex 3.1. Detailed budget'!$B$7:$B$106,'Форма договору'!$A34,'Annex 3.1. Detailed budget'!$H$7:$H$106,'Форма договору'!M$15,'Annex 3.1. Detailed budget'!$E$7:$E$106,'Форма договору'!$D34)</f>
        <v>0</v>
      </c>
      <c r="N34" s="7">
        <f>SUMIFS('Annex 3.1. Detailed budget'!$O$7:$O$106,'Annex 3.1. Detailed budget'!$B$7:$B$106,'Форма договору'!$A34,'Annex 3.1. Detailed budget'!$H$7:$H$106,'Форма договору'!N$15,'Annex 3.1. Detailed budget'!$E$7:$E$106,'Форма договору'!$D34)</f>
        <v>0</v>
      </c>
      <c r="O34" s="7">
        <f>SUMIFS('Annex 3.1. Detailed budget'!$O$7:$O$106,'Annex 3.1. Detailed budget'!$B$7:$B$106,'Форма договору'!$A34,'Annex 3.1. Detailed budget'!$H$7:$H$106,'Форма договору'!O$15,'Annex 3.1. Detailed budget'!$E$7:$E$106,'Форма договору'!$D34)</f>
        <v>0</v>
      </c>
      <c r="P34" s="7">
        <f>SUMIFS('Annex 3.1. Detailed budget'!$O$7:$O$106,'Annex 3.1. Detailed budget'!$B$7:$B$106,'Форма договору'!$A34,'Annex 3.1. Detailed budget'!$H$7:$H$106,'Форма договору'!P$15,'Annex 3.1. Detailed budget'!$E$7:$E$106,'Форма договору'!$D34)</f>
        <v>0</v>
      </c>
      <c r="Q34" s="7">
        <f>SUMIFS('Annex 3.1. Detailed budget'!$O$7:$O$106,'Annex 3.1. Detailed budget'!$B$7:$B$106,'Форма договору'!$A34,'Annex 3.1. Detailed budget'!$H$7:$H$106,'Форма договору'!Q$15,'Annex 3.1. Detailed budget'!$E$7:$E$106,'Форма договору'!$D34)</f>
        <v>0</v>
      </c>
    </row>
    <row r="35" spans="1:17" s="5" customFormat="1" ht="13.8" x14ac:dyDescent="0.3">
      <c r="A35" s="6">
        <f>Settings!A23</f>
        <v>0</v>
      </c>
      <c r="B35" s="6">
        <f>Settings!B23</f>
        <v>0</v>
      </c>
      <c r="C35" s="198"/>
      <c r="D35" s="6">
        <f>Settings!C23</f>
        <v>0</v>
      </c>
      <c r="E35" s="7">
        <f t="shared" si="0"/>
        <v>0</v>
      </c>
      <c r="F35" s="7">
        <f>SUMIFS('Annex 3.1. Detailed budget'!$O$7:$O$106,'Annex 3.1. Detailed budget'!$B$7:$B$106,'Форма договору'!$A35,'Annex 3.1. Detailed budget'!$H$7:$H$106,'Форма договору'!F$15,'Annex 3.1. Detailed budget'!$E$7:$E$106,'Форма договору'!$D35)</f>
        <v>0</v>
      </c>
      <c r="G35" s="7">
        <f>SUMIFS('Annex 3.1. Detailed budget'!$O$7:$O$106,'Annex 3.1. Detailed budget'!$B$7:$B$106,'Форма договору'!$A35,'Annex 3.1. Detailed budget'!$H$7:$H$106,'Форма договору'!G$15,'Annex 3.1. Detailed budget'!$E$7:$E$106,'Форма договору'!$D35)</f>
        <v>0</v>
      </c>
      <c r="H35" s="7">
        <f>SUMIFS('Annex 3.1. Detailed budget'!$O$7:$O$106,'Annex 3.1. Detailed budget'!$B$7:$B$106,'Форма договору'!$A35,'Annex 3.1. Detailed budget'!$H$7:$H$106,'Форма договору'!H$15,'Annex 3.1. Detailed budget'!$E$7:$E$106,'Форма договору'!$D35)</f>
        <v>0</v>
      </c>
      <c r="I35" s="7">
        <f>SUMIFS('Annex 3.1. Detailed budget'!$O$7:$O$106,'Annex 3.1. Detailed budget'!$B$7:$B$106,'Форма договору'!$A35,'Annex 3.1. Detailed budget'!$H$7:$H$106,'Форма договору'!I$15,'Annex 3.1. Detailed budget'!$E$7:$E$106,'Форма договору'!$D35)</f>
        <v>0</v>
      </c>
      <c r="J35" s="7">
        <f>SUMIFS('Annex 3.1. Detailed budget'!$O$7:$O$106,'Annex 3.1. Detailed budget'!$B$7:$B$106,'Форма договору'!$A35,'Annex 3.1. Detailed budget'!$H$7:$H$106,'Форма договору'!J$15,'Annex 3.1. Detailed budget'!$E$7:$E$106,'Форма договору'!$D35)</f>
        <v>0</v>
      </c>
      <c r="K35" s="7">
        <f>SUMIFS('Annex 3.1. Detailed budget'!$O$7:$O$106,'Annex 3.1. Detailed budget'!$B$7:$B$106,'Форма договору'!$A35,'Annex 3.1. Detailed budget'!$H$7:$H$106,'Форма договору'!K$15,'Annex 3.1. Detailed budget'!$E$7:$E$106,'Форма договору'!$D35)</f>
        <v>0</v>
      </c>
      <c r="L35" s="7">
        <f>SUMIFS('Annex 3.1. Detailed budget'!$O$7:$O$106,'Annex 3.1. Detailed budget'!$B$7:$B$106,'Форма договору'!$A35,'Annex 3.1. Detailed budget'!$H$7:$H$106,'Форма договору'!L$15,'Annex 3.1. Detailed budget'!$E$7:$E$106,'Форма договору'!$D35)</f>
        <v>0</v>
      </c>
      <c r="M35" s="7">
        <f>SUMIFS('Annex 3.1. Detailed budget'!$O$7:$O$106,'Annex 3.1. Detailed budget'!$B$7:$B$106,'Форма договору'!$A35,'Annex 3.1. Detailed budget'!$H$7:$H$106,'Форма договору'!M$15,'Annex 3.1. Detailed budget'!$E$7:$E$106,'Форма договору'!$D35)</f>
        <v>0</v>
      </c>
      <c r="N35" s="7">
        <f>SUMIFS('Annex 3.1. Detailed budget'!$O$7:$O$106,'Annex 3.1. Detailed budget'!$B$7:$B$106,'Форма договору'!$A35,'Annex 3.1. Detailed budget'!$H$7:$H$106,'Форма договору'!N$15,'Annex 3.1. Detailed budget'!$E$7:$E$106,'Форма договору'!$D35)</f>
        <v>0</v>
      </c>
      <c r="O35" s="7">
        <f>SUMIFS('Annex 3.1. Detailed budget'!$O$7:$O$106,'Annex 3.1. Detailed budget'!$B$7:$B$106,'Форма договору'!$A35,'Annex 3.1. Detailed budget'!$H$7:$H$106,'Форма договору'!O$15,'Annex 3.1. Detailed budget'!$E$7:$E$106,'Форма договору'!$D35)</f>
        <v>0</v>
      </c>
      <c r="P35" s="7">
        <f>SUMIFS('Annex 3.1. Detailed budget'!$O$7:$O$106,'Annex 3.1. Detailed budget'!$B$7:$B$106,'Форма договору'!$A35,'Annex 3.1. Detailed budget'!$H$7:$H$106,'Форма договору'!P$15,'Annex 3.1. Detailed budget'!$E$7:$E$106,'Форма договору'!$D35)</f>
        <v>0</v>
      </c>
      <c r="Q35" s="7">
        <f>SUMIFS('Annex 3.1. Detailed budget'!$O$7:$O$106,'Annex 3.1. Detailed budget'!$B$7:$B$106,'Форма договору'!$A35,'Annex 3.1. Detailed budget'!$H$7:$H$106,'Форма договору'!Q$15,'Annex 3.1. Detailed budget'!$E$7:$E$106,'Форма договору'!$D35)</f>
        <v>0</v>
      </c>
    </row>
    <row r="36" spans="1:17" s="5" customFormat="1" ht="13.8" x14ac:dyDescent="0.3">
      <c r="A36" s="6">
        <f>Settings!A24</f>
        <v>0</v>
      </c>
      <c r="B36" s="6">
        <f>Settings!B24</f>
        <v>0</v>
      </c>
      <c r="C36" s="198"/>
      <c r="D36" s="6">
        <f>Settings!C24</f>
        <v>0</v>
      </c>
      <c r="E36" s="7">
        <f t="shared" si="0"/>
        <v>0</v>
      </c>
      <c r="F36" s="7">
        <f>SUMIFS('Annex 3.1. Detailed budget'!$O$7:$O$106,'Annex 3.1. Detailed budget'!$B$7:$B$106,'Форма договору'!$A36,'Annex 3.1. Detailed budget'!$H$7:$H$106,'Форма договору'!F$15,'Annex 3.1. Detailed budget'!$E$7:$E$106,'Форма договору'!$D36)</f>
        <v>0</v>
      </c>
      <c r="G36" s="7">
        <f>SUMIFS('Annex 3.1. Detailed budget'!$O$7:$O$106,'Annex 3.1. Detailed budget'!$B$7:$B$106,'Форма договору'!$A36,'Annex 3.1. Detailed budget'!$H$7:$H$106,'Форма договору'!G$15,'Annex 3.1. Detailed budget'!$E$7:$E$106,'Форма договору'!$D36)</f>
        <v>0</v>
      </c>
      <c r="H36" s="7">
        <f>SUMIFS('Annex 3.1. Detailed budget'!$O$7:$O$106,'Annex 3.1. Detailed budget'!$B$7:$B$106,'Форма договору'!$A36,'Annex 3.1. Detailed budget'!$H$7:$H$106,'Форма договору'!H$15,'Annex 3.1. Detailed budget'!$E$7:$E$106,'Форма договору'!$D36)</f>
        <v>0</v>
      </c>
      <c r="I36" s="7">
        <f>SUMIFS('Annex 3.1. Detailed budget'!$O$7:$O$106,'Annex 3.1. Detailed budget'!$B$7:$B$106,'Форма договору'!$A36,'Annex 3.1. Detailed budget'!$H$7:$H$106,'Форма договору'!I$15,'Annex 3.1. Detailed budget'!$E$7:$E$106,'Форма договору'!$D36)</f>
        <v>0</v>
      </c>
      <c r="J36" s="7">
        <f>SUMIFS('Annex 3.1. Detailed budget'!$O$7:$O$106,'Annex 3.1. Detailed budget'!$B$7:$B$106,'Форма договору'!$A36,'Annex 3.1. Detailed budget'!$H$7:$H$106,'Форма договору'!J$15,'Annex 3.1. Detailed budget'!$E$7:$E$106,'Форма договору'!$D36)</f>
        <v>0</v>
      </c>
      <c r="K36" s="7">
        <f>SUMIFS('Annex 3.1. Detailed budget'!$O$7:$O$106,'Annex 3.1. Detailed budget'!$B$7:$B$106,'Форма договору'!$A36,'Annex 3.1. Detailed budget'!$H$7:$H$106,'Форма договору'!K$15,'Annex 3.1. Detailed budget'!$E$7:$E$106,'Форма договору'!$D36)</f>
        <v>0</v>
      </c>
      <c r="L36" s="7">
        <f>SUMIFS('Annex 3.1. Detailed budget'!$O$7:$O$106,'Annex 3.1. Detailed budget'!$B$7:$B$106,'Форма договору'!$A36,'Annex 3.1. Detailed budget'!$H$7:$H$106,'Форма договору'!L$15,'Annex 3.1. Detailed budget'!$E$7:$E$106,'Форма договору'!$D36)</f>
        <v>0</v>
      </c>
      <c r="M36" s="7">
        <f>SUMIFS('Annex 3.1. Detailed budget'!$O$7:$O$106,'Annex 3.1. Detailed budget'!$B$7:$B$106,'Форма договору'!$A36,'Annex 3.1. Detailed budget'!$H$7:$H$106,'Форма договору'!M$15,'Annex 3.1. Detailed budget'!$E$7:$E$106,'Форма договору'!$D36)</f>
        <v>0</v>
      </c>
      <c r="N36" s="7">
        <f>SUMIFS('Annex 3.1. Detailed budget'!$O$7:$O$106,'Annex 3.1. Detailed budget'!$B$7:$B$106,'Форма договору'!$A36,'Annex 3.1. Detailed budget'!$H$7:$H$106,'Форма договору'!N$15,'Annex 3.1. Detailed budget'!$E$7:$E$106,'Форма договору'!$D36)</f>
        <v>0</v>
      </c>
      <c r="O36" s="7">
        <f>SUMIFS('Annex 3.1. Detailed budget'!$O$7:$O$106,'Annex 3.1. Detailed budget'!$B$7:$B$106,'Форма договору'!$A36,'Annex 3.1. Detailed budget'!$H$7:$H$106,'Форма договору'!O$15,'Annex 3.1. Detailed budget'!$E$7:$E$106,'Форма договору'!$D36)</f>
        <v>0</v>
      </c>
      <c r="P36" s="7">
        <f>SUMIFS('Annex 3.1. Detailed budget'!$O$7:$O$106,'Annex 3.1. Detailed budget'!$B$7:$B$106,'Форма договору'!$A36,'Annex 3.1. Detailed budget'!$H$7:$H$106,'Форма договору'!P$15,'Annex 3.1. Detailed budget'!$E$7:$E$106,'Форма договору'!$D36)</f>
        <v>0</v>
      </c>
      <c r="Q36" s="7">
        <f>SUMIFS('Annex 3.1. Detailed budget'!$O$7:$O$106,'Annex 3.1. Detailed budget'!$B$7:$B$106,'Форма договору'!$A36,'Annex 3.1. Detailed budget'!$H$7:$H$106,'Форма договору'!Q$15,'Annex 3.1. Detailed budget'!$E$7:$E$106,'Форма договору'!$D36)</f>
        <v>0</v>
      </c>
    </row>
    <row r="37" spans="1:17" s="5" customFormat="1" ht="13.8" x14ac:dyDescent="0.3">
      <c r="A37" s="6">
        <f>Settings!A25</f>
        <v>0</v>
      </c>
      <c r="B37" s="6">
        <f>Settings!B25</f>
        <v>0</v>
      </c>
      <c r="C37" s="198"/>
      <c r="D37" s="6">
        <f>Settings!C25</f>
        <v>0</v>
      </c>
      <c r="E37" s="7">
        <f t="shared" si="0"/>
        <v>0</v>
      </c>
      <c r="F37" s="7">
        <f>SUMIFS('Annex 3.1. Detailed budget'!$O$7:$O$106,'Annex 3.1. Detailed budget'!$B$7:$B$106,'Форма договору'!$A37,'Annex 3.1. Detailed budget'!$H$7:$H$106,'Форма договору'!F$15,'Annex 3.1. Detailed budget'!$E$7:$E$106,'Форма договору'!$D37)</f>
        <v>0</v>
      </c>
      <c r="G37" s="7">
        <f>SUMIFS('Annex 3.1. Detailed budget'!$O$7:$O$106,'Annex 3.1. Detailed budget'!$B$7:$B$106,'Форма договору'!$A37,'Annex 3.1. Detailed budget'!$H$7:$H$106,'Форма договору'!G$15,'Annex 3.1. Detailed budget'!$E$7:$E$106,'Форма договору'!$D37)</f>
        <v>0</v>
      </c>
      <c r="H37" s="7">
        <f>SUMIFS('Annex 3.1. Detailed budget'!$O$7:$O$106,'Annex 3.1. Detailed budget'!$B$7:$B$106,'Форма договору'!$A37,'Annex 3.1. Detailed budget'!$H$7:$H$106,'Форма договору'!H$15,'Annex 3.1. Detailed budget'!$E$7:$E$106,'Форма договору'!$D37)</f>
        <v>0</v>
      </c>
      <c r="I37" s="7">
        <f>SUMIFS('Annex 3.1. Detailed budget'!$O$7:$O$106,'Annex 3.1. Detailed budget'!$B$7:$B$106,'Форма договору'!$A37,'Annex 3.1. Detailed budget'!$H$7:$H$106,'Форма договору'!I$15,'Annex 3.1. Detailed budget'!$E$7:$E$106,'Форма договору'!$D37)</f>
        <v>0</v>
      </c>
      <c r="J37" s="7">
        <f>SUMIFS('Annex 3.1. Detailed budget'!$O$7:$O$106,'Annex 3.1. Detailed budget'!$B$7:$B$106,'Форма договору'!$A37,'Annex 3.1. Detailed budget'!$H$7:$H$106,'Форма договору'!J$15,'Annex 3.1. Detailed budget'!$E$7:$E$106,'Форма договору'!$D37)</f>
        <v>0</v>
      </c>
      <c r="K37" s="7">
        <f>SUMIFS('Annex 3.1. Detailed budget'!$O$7:$O$106,'Annex 3.1. Detailed budget'!$B$7:$B$106,'Форма договору'!$A37,'Annex 3.1. Detailed budget'!$H$7:$H$106,'Форма договору'!K$15,'Annex 3.1. Detailed budget'!$E$7:$E$106,'Форма договору'!$D37)</f>
        <v>0</v>
      </c>
      <c r="L37" s="7">
        <f>SUMIFS('Annex 3.1. Detailed budget'!$O$7:$O$106,'Annex 3.1. Detailed budget'!$B$7:$B$106,'Форма договору'!$A37,'Annex 3.1. Detailed budget'!$H$7:$H$106,'Форма договору'!L$15,'Annex 3.1. Detailed budget'!$E$7:$E$106,'Форма договору'!$D37)</f>
        <v>0</v>
      </c>
      <c r="M37" s="7">
        <f>SUMIFS('Annex 3.1. Detailed budget'!$O$7:$O$106,'Annex 3.1. Detailed budget'!$B$7:$B$106,'Форма договору'!$A37,'Annex 3.1. Detailed budget'!$H$7:$H$106,'Форма договору'!M$15,'Annex 3.1. Detailed budget'!$E$7:$E$106,'Форма договору'!$D37)</f>
        <v>0</v>
      </c>
      <c r="N37" s="7">
        <f>SUMIFS('Annex 3.1. Detailed budget'!$O$7:$O$106,'Annex 3.1. Detailed budget'!$B$7:$B$106,'Форма договору'!$A37,'Annex 3.1. Detailed budget'!$H$7:$H$106,'Форма договору'!N$15,'Annex 3.1. Detailed budget'!$E$7:$E$106,'Форма договору'!$D37)</f>
        <v>0</v>
      </c>
      <c r="O37" s="7">
        <f>SUMIFS('Annex 3.1. Detailed budget'!$O$7:$O$106,'Annex 3.1. Detailed budget'!$B$7:$B$106,'Форма договору'!$A37,'Annex 3.1. Detailed budget'!$H$7:$H$106,'Форма договору'!O$15,'Annex 3.1. Detailed budget'!$E$7:$E$106,'Форма договору'!$D37)</f>
        <v>0</v>
      </c>
      <c r="P37" s="7">
        <f>SUMIFS('Annex 3.1. Detailed budget'!$O$7:$O$106,'Annex 3.1. Detailed budget'!$B$7:$B$106,'Форма договору'!$A37,'Annex 3.1. Detailed budget'!$H$7:$H$106,'Форма договору'!P$15,'Annex 3.1. Detailed budget'!$E$7:$E$106,'Форма договору'!$D37)</f>
        <v>0</v>
      </c>
      <c r="Q37" s="7">
        <f>SUMIFS('Annex 3.1. Detailed budget'!$O$7:$O$106,'Annex 3.1. Detailed budget'!$B$7:$B$106,'Форма договору'!$A37,'Annex 3.1. Detailed budget'!$H$7:$H$106,'Форма договору'!Q$15,'Annex 3.1. Detailed budget'!$E$7:$E$106,'Форма договору'!$D37)</f>
        <v>0</v>
      </c>
    </row>
    <row r="38" spans="1:17" s="5" customFormat="1" ht="13.8" x14ac:dyDescent="0.3">
      <c r="A38" s="6">
        <f>Settings!A26</f>
        <v>0</v>
      </c>
      <c r="B38" s="6">
        <f>Settings!B26</f>
        <v>0</v>
      </c>
      <c r="C38" s="198"/>
      <c r="D38" s="6">
        <f>Settings!C26</f>
        <v>0</v>
      </c>
      <c r="E38" s="7">
        <f t="shared" si="0"/>
        <v>0</v>
      </c>
      <c r="F38" s="7">
        <f>SUMIFS('Annex 3.1. Detailed budget'!$O$7:$O$106,'Annex 3.1. Detailed budget'!$B$7:$B$106,'Форма договору'!$A38,'Annex 3.1. Detailed budget'!$H$7:$H$106,'Форма договору'!F$15,'Annex 3.1. Detailed budget'!$E$7:$E$106,'Форма договору'!$D38)</f>
        <v>0</v>
      </c>
      <c r="G38" s="7">
        <f>SUMIFS('Annex 3.1. Detailed budget'!$O$7:$O$106,'Annex 3.1. Detailed budget'!$B$7:$B$106,'Форма договору'!$A38,'Annex 3.1. Detailed budget'!$H$7:$H$106,'Форма договору'!G$15,'Annex 3.1. Detailed budget'!$E$7:$E$106,'Форма договору'!$D38)</f>
        <v>0</v>
      </c>
      <c r="H38" s="7">
        <f>SUMIFS('Annex 3.1. Detailed budget'!$O$7:$O$106,'Annex 3.1. Detailed budget'!$B$7:$B$106,'Форма договору'!$A38,'Annex 3.1. Detailed budget'!$H$7:$H$106,'Форма договору'!H$15,'Annex 3.1. Detailed budget'!$E$7:$E$106,'Форма договору'!$D38)</f>
        <v>0</v>
      </c>
      <c r="I38" s="7">
        <f>SUMIFS('Annex 3.1. Detailed budget'!$O$7:$O$106,'Annex 3.1. Detailed budget'!$B$7:$B$106,'Форма договору'!$A38,'Annex 3.1. Detailed budget'!$H$7:$H$106,'Форма договору'!I$15,'Annex 3.1. Detailed budget'!$E$7:$E$106,'Форма договору'!$D38)</f>
        <v>0</v>
      </c>
      <c r="J38" s="7">
        <f>SUMIFS('Annex 3.1. Detailed budget'!$O$7:$O$106,'Annex 3.1. Detailed budget'!$B$7:$B$106,'Форма договору'!$A38,'Annex 3.1. Detailed budget'!$H$7:$H$106,'Форма договору'!J$15,'Annex 3.1. Detailed budget'!$E$7:$E$106,'Форма договору'!$D38)</f>
        <v>0</v>
      </c>
      <c r="K38" s="7">
        <f>SUMIFS('Annex 3.1. Detailed budget'!$O$7:$O$106,'Annex 3.1. Detailed budget'!$B$7:$B$106,'Форма договору'!$A38,'Annex 3.1. Detailed budget'!$H$7:$H$106,'Форма договору'!K$15,'Annex 3.1. Detailed budget'!$E$7:$E$106,'Форма договору'!$D38)</f>
        <v>0</v>
      </c>
      <c r="L38" s="7">
        <f>SUMIFS('Annex 3.1. Detailed budget'!$O$7:$O$106,'Annex 3.1. Detailed budget'!$B$7:$B$106,'Форма договору'!$A38,'Annex 3.1. Detailed budget'!$H$7:$H$106,'Форма договору'!L$15,'Annex 3.1. Detailed budget'!$E$7:$E$106,'Форма договору'!$D38)</f>
        <v>0</v>
      </c>
      <c r="M38" s="7">
        <f>SUMIFS('Annex 3.1. Detailed budget'!$O$7:$O$106,'Annex 3.1. Detailed budget'!$B$7:$B$106,'Форма договору'!$A38,'Annex 3.1. Detailed budget'!$H$7:$H$106,'Форма договору'!M$15,'Annex 3.1. Detailed budget'!$E$7:$E$106,'Форма договору'!$D38)</f>
        <v>0</v>
      </c>
      <c r="N38" s="7">
        <f>SUMIFS('Annex 3.1. Detailed budget'!$O$7:$O$106,'Annex 3.1. Detailed budget'!$B$7:$B$106,'Форма договору'!$A38,'Annex 3.1. Detailed budget'!$H$7:$H$106,'Форма договору'!N$15,'Annex 3.1. Detailed budget'!$E$7:$E$106,'Форма договору'!$D38)</f>
        <v>0</v>
      </c>
      <c r="O38" s="7">
        <f>SUMIFS('Annex 3.1. Detailed budget'!$O$7:$O$106,'Annex 3.1. Detailed budget'!$B$7:$B$106,'Форма договору'!$A38,'Annex 3.1. Detailed budget'!$H$7:$H$106,'Форма договору'!O$15,'Annex 3.1. Detailed budget'!$E$7:$E$106,'Форма договору'!$D38)</f>
        <v>0</v>
      </c>
      <c r="P38" s="7">
        <f>SUMIFS('Annex 3.1. Detailed budget'!$O$7:$O$106,'Annex 3.1. Detailed budget'!$B$7:$B$106,'Форма договору'!$A38,'Annex 3.1. Detailed budget'!$H$7:$H$106,'Форма договору'!P$15,'Annex 3.1. Detailed budget'!$E$7:$E$106,'Форма договору'!$D38)</f>
        <v>0</v>
      </c>
      <c r="Q38" s="7">
        <f>SUMIFS('Annex 3.1. Detailed budget'!$O$7:$O$106,'Annex 3.1. Detailed budget'!$B$7:$B$106,'Форма договору'!$A38,'Annex 3.1. Detailed budget'!$H$7:$H$106,'Форма договору'!Q$15,'Annex 3.1. Detailed budget'!$E$7:$E$106,'Форма договору'!$D38)</f>
        <v>0</v>
      </c>
    </row>
    <row r="39" spans="1:17" s="5" customFormat="1" ht="13.8" x14ac:dyDescent="0.3">
      <c r="A39" s="6">
        <f>Settings!A27</f>
        <v>0</v>
      </c>
      <c r="B39" s="6">
        <f>Settings!B27</f>
        <v>0</v>
      </c>
      <c r="C39" s="198"/>
      <c r="D39" s="6">
        <f>Settings!C27</f>
        <v>0</v>
      </c>
      <c r="E39" s="7">
        <f t="shared" si="0"/>
        <v>0</v>
      </c>
      <c r="F39" s="7">
        <f>SUMIFS('Annex 3.1. Detailed budget'!$O$7:$O$106,'Annex 3.1. Detailed budget'!$B$7:$B$106,'Форма договору'!$A39,'Annex 3.1. Detailed budget'!$H$7:$H$106,'Форма договору'!F$15,'Annex 3.1. Detailed budget'!$E$7:$E$106,'Форма договору'!$D39)</f>
        <v>0</v>
      </c>
      <c r="G39" s="7">
        <f>SUMIFS('Annex 3.1. Detailed budget'!$O$7:$O$106,'Annex 3.1. Detailed budget'!$B$7:$B$106,'Форма договору'!$A39,'Annex 3.1. Detailed budget'!$H$7:$H$106,'Форма договору'!G$15,'Annex 3.1. Detailed budget'!$E$7:$E$106,'Форма договору'!$D39)</f>
        <v>0</v>
      </c>
      <c r="H39" s="7">
        <f>SUMIFS('Annex 3.1. Detailed budget'!$O$7:$O$106,'Annex 3.1. Detailed budget'!$B$7:$B$106,'Форма договору'!$A39,'Annex 3.1. Detailed budget'!$H$7:$H$106,'Форма договору'!H$15,'Annex 3.1. Detailed budget'!$E$7:$E$106,'Форма договору'!$D39)</f>
        <v>0</v>
      </c>
      <c r="I39" s="7">
        <f>SUMIFS('Annex 3.1. Detailed budget'!$O$7:$O$106,'Annex 3.1. Detailed budget'!$B$7:$B$106,'Форма договору'!$A39,'Annex 3.1. Detailed budget'!$H$7:$H$106,'Форма договору'!I$15,'Annex 3.1. Detailed budget'!$E$7:$E$106,'Форма договору'!$D39)</f>
        <v>0</v>
      </c>
      <c r="J39" s="7">
        <f>SUMIFS('Annex 3.1. Detailed budget'!$O$7:$O$106,'Annex 3.1. Detailed budget'!$B$7:$B$106,'Форма договору'!$A39,'Annex 3.1. Detailed budget'!$H$7:$H$106,'Форма договору'!J$15,'Annex 3.1. Detailed budget'!$E$7:$E$106,'Форма договору'!$D39)</f>
        <v>0</v>
      </c>
      <c r="K39" s="7">
        <f>SUMIFS('Annex 3.1. Detailed budget'!$O$7:$O$106,'Annex 3.1. Detailed budget'!$B$7:$B$106,'Форма договору'!$A39,'Annex 3.1. Detailed budget'!$H$7:$H$106,'Форма договору'!K$15,'Annex 3.1. Detailed budget'!$E$7:$E$106,'Форма договору'!$D39)</f>
        <v>0</v>
      </c>
      <c r="L39" s="7">
        <f>SUMIFS('Annex 3.1. Detailed budget'!$O$7:$O$106,'Annex 3.1. Detailed budget'!$B$7:$B$106,'Форма договору'!$A39,'Annex 3.1. Detailed budget'!$H$7:$H$106,'Форма договору'!L$15,'Annex 3.1. Detailed budget'!$E$7:$E$106,'Форма договору'!$D39)</f>
        <v>0</v>
      </c>
      <c r="M39" s="7">
        <f>SUMIFS('Annex 3.1. Detailed budget'!$O$7:$O$106,'Annex 3.1. Detailed budget'!$B$7:$B$106,'Форма договору'!$A39,'Annex 3.1. Detailed budget'!$H$7:$H$106,'Форма договору'!M$15,'Annex 3.1. Detailed budget'!$E$7:$E$106,'Форма договору'!$D39)</f>
        <v>0</v>
      </c>
      <c r="N39" s="7">
        <f>SUMIFS('Annex 3.1. Detailed budget'!$O$7:$O$106,'Annex 3.1. Detailed budget'!$B$7:$B$106,'Форма договору'!$A39,'Annex 3.1. Detailed budget'!$H$7:$H$106,'Форма договору'!N$15,'Annex 3.1. Detailed budget'!$E$7:$E$106,'Форма договору'!$D39)</f>
        <v>0</v>
      </c>
      <c r="O39" s="7">
        <f>SUMIFS('Annex 3.1. Detailed budget'!$O$7:$O$106,'Annex 3.1. Detailed budget'!$B$7:$B$106,'Форма договору'!$A39,'Annex 3.1. Detailed budget'!$H$7:$H$106,'Форма договору'!O$15,'Annex 3.1. Detailed budget'!$E$7:$E$106,'Форма договору'!$D39)</f>
        <v>0</v>
      </c>
      <c r="P39" s="7">
        <f>SUMIFS('Annex 3.1. Detailed budget'!$O$7:$O$106,'Annex 3.1. Detailed budget'!$B$7:$B$106,'Форма договору'!$A39,'Annex 3.1. Detailed budget'!$H$7:$H$106,'Форма договору'!P$15,'Annex 3.1. Detailed budget'!$E$7:$E$106,'Форма договору'!$D39)</f>
        <v>0</v>
      </c>
      <c r="Q39" s="7">
        <f>SUMIFS('Annex 3.1. Detailed budget'!$O$7:$O$106,'Annex 3.1. Detailed budget'!$B$7:$B$106,'Форма договору'!$A39,'Annex 3.1. Detailed budget'!$H$7:$H$106,'Форма договору'!Q$15,'Annex 3.1. Detailed budget'!$E$7:$E$106,'Форма договору'!$D39)</f>
        <v>0</v>
      </c>
    </row>
    <row r="40" spans="1:17" s="5" customFormat="1" ht="13.8" x14ac:dyDescent="0.3">
      <c r="A40" s="6">
        <f>Settings!A28</f>
        <v>0</v>
      </c>
      <c r="B40" s="6">
        <f>Settings!B28</f>
        <v>0</v>
      </c>
      <c r="C40" s="198"/>
      <c r="D40" s="6">
        <f>Settings!C28</f>
        <v>0</v>
      </c>
      <c r="E40" s="7">
        <f t="shared" si="0"/>
        <v>0</v>
      </c>
      <c r="F40" s="7">
        <f>SUMIFS('Annex 3.1. Detailed budget'!$O$7:$O$106,'Annex 3.1. Detailed budget'!$B$7:$B$106,'Форма договору'!$A40,'Annex 3.1. Detailed budget'!$H$7:$H$106,'Форма договору'!F$15,'Annex 3.1. Detailed budget'!$E$7:$E$106,'Форма договору'!$D40)</f>
        <v>0</v>
      </c>
      <c r="G40" s="7">
        <f>SUMIFS('Annex 3.1. Detailed budget'!$O$7:$O$106,'Annex 3.1. Detailed budget'!$B$7:$B$106,'Форма договору'!$A40,'Annex 3.1. Detailed budget'!$H$7:$H$106,'Форма договору'!G$15,'Annex 3.1. Detailed budget'!$E$7:$E$106,'Форма договору'!$D40)</f>
        <v>0</v>
      </c>
      <c r="H40" s="7">
        <f>SUMIFS('Annex 3.1. Detailed budget'!$O$7:$O$106,'Annex 3.1. Detailed budget'!$B$7:$B$106,'Форма договору'!$A40,'Annex 3.1. Detailed budget'!$H$7:$H$106,'Форма договору'!H$15,'Annex 3.1. Detailed budget'!$E$7:$E$106,'Форма договору'!$D40)</f>
        <v>0</v>
      </c>
      <c r="I40" s="7">
        <f>SUMIFS('Annex 3.1. Detailed budget'!$O$7:$O$106,'Annex 3.1. Detailed budget'!$B$7:$B$106,'Форма договору'!$A40,'Annex 3.1. Detailed budget'!$H$7:$H$106,'Форма договору'!I$15,'Annex 3.1. Detailed budget'!$E$7:$E$106,'Форма договору'!$D40)</f>
        <v>0</v>
      </c>
      <c r="J40" s="7">
        <f>SUMIFS('Annex 3.1. Detailed budget'!$O$7:$O$106,'Annex 3.1. Detailed budget'!$B$7:$B$106,'Форма договору'!$A40,'Annex 3.1. Detailed budget'!$H$7:$H$106,'Форма договору'!J$15,'Annex 3.1. Detailed budget'!$E$7:$E$106,'Форма договору'!$D40)</f>
        <v>0</v>
      </c>
      <c r="K40" s="7">
        <f>SUMIFS('Annex 3.1. Detailed budget'!$O$7:$O$106,'Annex 3.1. Detailed budget'!$B$7:$B$106,'Форма договору'!$A40,'Annex 3.1. Detailed budget'!$H$7:$H$106,'Форма договору'!K$15,'Annex 3.1. Detailed budget'!$E$7:$E$106,'Форма договору'!$D40)</f>
        <v>0</v>
      </c>
      <c r="L40" s="7">
        <f>SUMIFS('Annex 3.1. Detailed budget'!$O$7:$O$106,'Annex 3.1. Detailed budget'!$B$7:$B$106,'Форма договору'!$A40,'Annex 3.1. Detailed budget'!$H$7:$H$106,'Форма договору'!L$15,'Annex 3.1. Detailed budget'!$E$7:$E$106,'Форма договору'!$D40)</f>
        <v>0</v>
      </c>
      <c r="M40" s="7">
        <f>SUMIFS('Annex 3.1. Detailed budget'!$O$7:$O$106,'Annex 3.1. Detailed budget'!$B$7:$B$106,'Форма договору'!$A40,'Annex 3.1. Detailed budget'!$H$7:$H$106,'Форма договору'!M$15,'Annex 3.1. Detailed budget'!$E$7:$E$106,'Форма договору'!$D40)</f>
        <v>0</v>
      </c>
      <c r="N40" s="7">
        <f>SUMIFS('Annex 3.1. Detailed budget'!$O$7:$O$106,'Annex 3.1. Detailed budget'!$B$7:$B$106,'Форма договору'!$A40,'Annex 3.1. Detailed budget'!$H$7:$H$106,'Форма договору'!N$15,'Annex 3.1. Detailed budget'!$E$7:$E$106,'Форма договору'!$D40)</f>
        <v>0</v>
      </c>
      <c r="O40" s="7">
        <f>SUMIFS('Annex 3.1. Detailed budget'!$O$7:$O$106,'Annex 3.1. Detailed budget'!$B$7:$B$106,'Форма договору'!$A40,'Annex 3.1. Detailed budget'!$H$7:$H$106,'Форма договору'!O$15,'Annex 3.1. Detailed budget'!$E$7:$E$106,'Форма договору'!$D40)</f>
        <v>0</v>
      </c>
      <c r="P40" s="7">
        <f>SUMIFS('Annex 3.1. Detailed budget'!$O$7:$O$106,'Annex 3.1. Detailed budget'!$B$7:$B$106,'Форма договору'!$A40,'Annex 3.1. Detailed budget'!$H$7:$H$106,'Форма договору'!P$15,'Annex 3.1. Detailed budget'!$E$7:$E$106,'Форма договору'!$D40)</f>
        <v>0</v>
      </c>
      <c r="Q40" s="7">
        <f>SUMIFS('Annex 3.1. Detailed budget'!$O$7:$O$106,'Annex 3.1. Detailed budget'!$B$7:$B$106,'Форма договору'!$A40,'Annex 3.1. Detailed budget'!$H$7:$H$106,'Форма договору'!Q$15,'Annex 3.1. Detailed budget'!$E$7:$E$106,'Форма договору'!$D40)</f>
        <v>0</v>
      </c>
    </row>
    <row r="41" spans="1:17" s="5" customFormat="1" ht="13.8" x14ac:dyDescent="0.3">
      <c r="A41" s="6">
        <f>Settings!A29</f>
        <v>0</v>
      </c>
      <c r="B41" s="6">
        <f>Settings!B29</f>
        <v>0</v>
      </c>
      <c r="C41" s="198"/>
      <c r="D41" s="6">
        <f>Settings!C29</f>
        <v>0</v>
      </c>
      <c r="E41" s="7">
        <f t="shared" si="0"/>
        <v>0</v>
      </c>
      <c r="F41" s="7">
        <f>SUMIFS('Annex 3.1. Detailed budget'!$O$7:$O$106,'Annex 3.1. Detailed budget'!$B$7:$B$106,'Форма договору'!$A41,'Annex 3.1. Detailed budget'!$H$7:$H$106,'Форма договору'!F$15,'Annex 3.1. Detailed budget'!$E$7:$E$106,'Форма договору'!$D41)</f>
        <v>0</v>
      </c>
      <c r="G41" s="7">
        <f>SUMIFS('Annex 3.1. Detailed budget'!$O$7:$O$106,'Annex 3.1. Detailed budget'!$B$7:$B$106,'Форма договору'!$A41,'Annex 3.1. Detailed budget'!$H$7:$H$106,'Форма договору'!G$15,'Annex 3.1. Detailed budget'!$E$7:$E$106,'Форма договору'!$D41)</f>
        <v>0</v>
      </c>
      <c r="H41" s="7">
        <f>SUMIFS('Annex 3.1. Detailed budget'!$O$7:$O$106,'Annex 3.1. Detailed budget'!$B$7:$B$106,'Форма договору'!$A41,'Annex 3.1. Detailed budget'!$H$7:$H$106,'Форма договору'!H$15,'Annex 3.1. Detailed budget'!$E$7:$E$106,'Форма договору'!$D41)</f>
        <v>0</v>
      </c>
      <c r="I41" s="7">
        <f>SUMIFS('Annex 3.1. Detailed budget'!$O$7:$O$106,'Annex 3.1. Detailed budget'!$B$7:$B$106,'Форма договору'!$A41,'Annex 3.1. Detailed budget'!$H$7:$H$106,'Форма договору'!I$15,'Annex 3.1. Detailed budget'!$E$7:$E$106,'Форма договору'!$D41)</f>
        <v>0</v>
      </c>
      <c r="J41" s="7">
        <f>SUMIFS('Annex 3.1. Detailed budget'!$O$7:$O$106,'Annex 3.1. Detailed budget'!$B$7:$B$106,'Форма договору'!$A41,'Annex 3.1. Detailed budget'!$H$7:$H$106,'Форма договору'!J$15,'Annex 3.1. Detailed budget'!$E$7:$E$106,'Форма договору'!$D41)</f>
        <v>0</v>
      </c>
      <c r="K41" s="7">
        <f>SUMIFS('Annex 3.1. Detailed budget'!$O$7:$O$106,'Annex 3.1. Detailed budget'!$B$7:$B$106,'Форма договору'!$A41,'Annex 3.1. Detailed budget'!$H$7:$H$106,'Форма договору'!K$15,'Annex 3.1. Detailed budget'!$E$7:$E$106,'Форма договору'!$D41)</f>
        <v>0</v>
      </c>
      <c r="L41" s="7">
        <f>SUMIFS('Annex 3.1. Detailed budget'!$O$7:$O$106,'Annex 3.1. Detailed budget'!$B$7:$B$106,'Форма договору'!$A41,'Annex 3.1. Detailed budget'!$H$7:$H$106,'Форма договору'!L$15,'Annex 3.1. Detailed budget'!$E$7:$E$106,'Форма договору'!$D41)</f>
        <v>0</v>
      </c>
      <c r="M41" s="7">
        <f>SUMIFS('Annex 3.1. Detailed budget'!$O$7:$O$106,'Annex 3.1. Detailed budget'!$B$7:$B$106,'Форма договору'!$A41,'Annex 3.1. Detailed budget'!$H$7:$H$106,'Форма договору'!M$15,'Annex 3.1. Detailed budget'!$E$7:$E$106,'Форма договору'!$D41)</f>
        <v>0</v>
      </c>
      <c r="N41" s="7">
        <f>SUMIFS('Annex 3.1. Detailed budget'!$O$7:$O$106,'Annex 3.1. Detailed budget'!$B$7:$B$106,'Форма договору'!$A41,'Annex 3.1. Detailed budget'!$H$7:$H$106,'Форма договору'!N$15,'Annex 3.1. Detailed budget'!$E$7:$E$106,'Форма договору'!$D41)</f>
        <v>0</v>
      </c>
      <c r="O41" s="7">
        <f>SUMIFS('Annex 3.1. Detailed budget'!$O$7:$O$106,'Annex 3.1. Detailed budget'!$B$7:$B$106,'Форма договору'!$A41,'Annex 3.1. Detailed budget'!$H$7:$H$106,'Форма договору'!O$15,'Annex 3.1. Detailed budget'!$E$7:$E$106,'Форма договору'!$D41)</f>
        <v>0</v>
      </c>
      <c r="P41" s="7">
        <f>SUMIFS('Annex 3.1. Detailed budget'!$O$7:$O$106,'Annex 3.1. Detailed budget'!$B$7:$B$106,'Форма договору'!$A41,'Annex 3.1. Detailed budget'!$H$7:$H$106,'Форма договору'!P$15,'Annex 3.1. Detailed budget'!$E$7:$E$106,'Форма договору'!$D41)</f>
        <v>0</v>
      </c>
      <c r="Q41" s="7">
        <f>SUMIFS('Annex 3.1. Detailed budget'!$O$7:$O$106,'Annex 3.1. Detailed budget'!$B$7:$B$106,'Форма договору'!$A41,'Annex 3.1. Detailed budget'!$H$7:$H$106,'Форма договору'!Q$15,'Annex 3.1. Detailed budget'!$E$7:$E$106,'Форма договору'!$D41)</f>
        <v>0</v>
      </c>
    </row>
    <row r="42" spans="1:17" s="5" customFormat="1" ht="13.8" x14ac:dyDescent="0.3">
      <c r="A42" s="6">
        <f>Settings!A30</f>
        <v>0</v>
      </c>
      <c r="B42" s="6">
        <f>Settings!B30</f>
        <v>0</v>
      </c>
      <c r="C42" s="198"/>
      <c r="D42" s="6">
        <f>Settings!C30</f>
        <v>0</v>
      </c>
      <c r="E42" s="7">
        <f t="shared" si="0"/>
        <v>0</v>
      </c>
      <c r="F42" s="7">
        <f>SUMIFS('Annex 3.1. Detailed budget'!$O$7:$O$106,'Annex 3.1. Detailed budget'!$B$7:$B$106,'Форма договору'!$A42,'Annex 3.1. Detailed budget'!$H$7:$H$106,'Форма договору'!F$15,'Annex 3.1. Detailed budget'!$E$7:$E$106,'Форма договору'!$D42)</f>
        <v>0</v>
      </c>
      <c r="G42" s="7">
        <f>SUMIFS('Annex 3.1. Detailed budget'!$O$7:$O$106,'Annex 3.1. Detailed budget'!$B$7:$B$106,'Форма договору'!$A42,'Annex 3.1. Detailed budget'!$H$7:$H$106,'Форма договору'!G$15,'Annex 3.1. Detailed budget'!$E$7:$E$106,'Форма договору'!$D42)</f>
        <v>0</v>
      </c>
      <c r="H42" s="7">
        <f>SUMIFS('Annex 3.1. Detailed budget'!$O$7:$O$106,'Annex 3.1. Detailed budget'!$B$7:$B$106,'Форма договору'!$A42,'Annex 3.1. Detailed budget'!$H$7:$H$106,'Форма договору'!H$15,'Annex 3.1. Detailed budget'!$E$7:$E$106,'Форма договору'!$D42)</f>
        <v>0</v>
      </c>
      <c r="I42" s="7">
        <f>SUMIFS('Annex 3.1. Detailed budget'!$O$7:$O$106,'Annex 3.1. Detailed budget'!$B$7:$B$106,'Форма договору'!$A42,'Annex 3.1. Detailed budget'!$H$7:$H$106,'Форма договору'!I$15,'Annex 3.1. Detailed budget'!$E$7:$E$106,'Форма договору'!$D42)</f>
        <v>0</v>
      </c>
      <c r="J42" s="7">
        <f>SUMIFS('Annex 3.1. Detailed budget'!$O$7:$O$106,'Annex 3.1. Detailed budget'!$B$7:$B$106,'Форма договору'!$A42,'Annex 3.1. Detailed budget'!$H$7:$H$106,'Форма договору'!J$15,'Annex 3.1. Detailed budget'!$E$7:$E$106,'Форма договору'!$D42)</f>
        <v>0</v>
      </c>
      <c r="K42" s="7">
        <f>SUMIFS('Annex 3.1. Detailed budget'!$O$7:$O$106,'Annex 3.1. Detailed budget'!$B$7:$B$106,'Форма договору'!$A42,'Annex 3.1. Detailed budget'!$H$7:$H$106,'Форма договору'!K$15,'Annex 3.1. Detailed budget'!$E$7:$E$106,'Форма договору'!$D42)</f>
        <v>0</v>
      </c>
      <c r="L42" s="7">
        <f>SUMIFS('Annex 3.1. Detailed budget'!$O$7:$O$106,'Annex 3.1. Detailed budget'!$B$7:$B$106,'Форма договору'!$A42,'Annex 3.1. Detailed budget'!$H$7:$H$106,'Форма договору'!L$15,'Annex 3.1. Detailed budget'!$E$7:$E$106,'Форма договору'!$D42)</f>
        <v>0</v>
      </c>
      <c r="M42" s="7">
        <f>SUMIFS('Annex 3.1. Detailed budget'!$O$7:$O$106,'Annex 3.1. Detailed budget'!$B$7:$B$106,'Форма договору'!$A42,'Annex 3.1. Detailed budget'!$H$7:$H$106,'Форма договору'!M$15,'Annex 3.1. Detailed budget'!$E$7:$E$106,'Форма договору'!$D42)</f>
        <v>0</v>
      </c>
      <c r="N42" s="7">
        <f>SUMIFS('Annex 3.1. Detailed budget'!$O$7:$O$106,'Annex 3.1. Detailed budget'!$B$7:$B$106,'Форма договору'!$A42,'Annex 3.1. Detailed budget'!$H$7:$H$106,'Форма договору'!N$15,'Annex 3.1. Detailed budget'!$E$7:$E$106,'Форма договору'!$D42)</f>
        <v>0</v>
      </c>
      <c r="O42" s="7">
        <f>SUMIFS('Annex 3.1. Detailed budget'!$O$7:$O$106,'Annex 3.1. Detailed budget'!$B$7:$B$106,'Форма договору'!$A42,'Annex 3.1. Detailed budget'!$H$7:$H$106,'Форма договору'!O$15,'Annex 3.1. Detailed budget'!$E$7:$E$106,'Форма договору'!$D42)</f>
        <v>0</v>
      </c>
      <c r="P42" s="7">
        <f>SUMIFS('Annex 3.1. Detailed budget'!$O$7:$O$106,'Annex 3.1. Detailed budget'!$B$7:$B$106,'Форма договору'!$A42,'Annex 3.1. Detailed budget'!$H$7:$H$106,'Форма договору'!P$15,'Annex 3.1. Detailed budget'!$E$7:$E$106,'Форма договору'!$D42)</f>
        <v>0</v>
      </c>
      <c r="Q42" s="7">
        <f>SUMIFS('Annex 3.1. Detailed budget'!$O$7:$O$106,'Annex 3.1. Detailed budget'!$B$7:$B$106,'Форма договору'!$A42,'Annex 3.1. Detailed budget'!$H$7:$H$106,'Форма договору'!Q$15,'Annex 3.1. Detailed budget'!$E$7:$E$106,'Форма договору'!$D42)</f>
        <v>0</v>
      </c>
    </row>
    <row r="43" spans="1:17" s="5" customFormat="1" ht="13.8" x14ac:dyDescent="0.3">
      <c r="A43" s="6">
        <f>Settings!A31</f>
        <v>0</v>
      </c>
      <c r="B43" s="6">
        <f>Settings!B31</f>
        <v>0</v>
      </c>
      <c r="C43" s="198"/>
      <c r="D43" s="6">
        <f>Settings!C31</f>
        <v>0</v>
      </c>
      <c r="E43" s="7">
        <f t="shared" si="0"/>
        <v>0</v>
      </c>
      <c r="F43" s="7">
        <f>SUMIFS('Annex 3.1. Detailed budget'!$O$7:$O$106,'Annex 3.1. Detailed budget'!$B$7:$B$106,'Форма договору'!$A43,'Annex 3.1. Detailed budget'!$H$7:$H$106,'Форма договору'!F$15,'Annex 3.1. Detailed budget'!$E$7:$E$106,'Форма договору'!$D43)</f>
        <v>0</v>
      </c>
      <c r="G43" s="7">
        <f>SUMIFS('Annex 3.1. Detailed budget'!$O$7:$O$106,'Annex 3.1. Detailed budget'!$B$7:$B$106,'Форма договору'!$A43,'Annex 3.1. Detailed budget'!$H$7:$H$106,'Форма договору'!G$15,'Annex 3.1. Detailed budget'!$E$7:$E$106,'Форма договору'!$D43)</f>
        <v>0</v>
      </c>
      <c r="H43" s="7">
        <f>SUMIFS('Annex 3.1. Detailed budget'!$O$7:$O$106,'Annex 3.1. Detailed budget'!$B$7:$B$106,'Форма договору'!$A43,'Annex 3.1. Detailed budget'!$H$7:$H$106,'Форма договору'!H$15,'Annex 3.1. Detailed budget'!$E$7:$E$106,'Форма договору'!$D43)</f>
        <v>0</v>
      </c>
      <c r="I43" s="7">
        <f>SUMIFS('Annex 3.1. Detailed budget'!$O$7:$O$106,'Annex 3.1. Detailed budget'!$B$7:$B$106,'Форма договору'!$A43,'Annex 3.1. Detailed budget'!$H$7:$H$106,'Форма договору'!I$15,'Annex 3.1. Detailed budget'!$E$7:$E$106,'Форма договору'!$D43)</f>
        <v>0</v>
      </c>
      <c r="J43" s="7">
        <f>SUMIFS('Annex 3.1. Detailed budget'!$O$7:$O$106,'Annex 3.1. Detailed budget'!$B$7:$B$106,'Форма договору'!$A43,'Annex 3.1. Detailed budget'!$H$7:$H$106,'Форма договору'!J$15,'Annex 3.1. Detailed budget'!$E$7:$E$106,'Форма договору'!$D43)</f>
        <v>0</v>
      </c>
      <c r="K43" s="7">
        <f>SUMIFS('Annex 3.1. Detailed budget'!$O$7:$O$106,'Annex 3.1. Detailed budget'!$B$7:$B$106,'Форма договору'!$A43,'Annex 3.1. Detailed budget'!$H$7:$H$106,'Форма договору'!K$15,'Annex 3.1. Detailed budget'!$E$7:$E$106,'Форма договору'!$D43)</f>
        <v>0</v>
      </c>
      <c r="L43" s="7">
        <f>SUMIFS('Annex 3.1. Detailed budget'!$O$7:$O$106,'Annex 3.1. Detailed budget'!$B$7:$B$106,'Форма договору'!$A43,'Annex 3.1. Detailed budget'!$H$7:$H$106,'Форма договору'!L$15,'Annex 3.1. Detailed budget'!$E$7:$E$106,'Форма договору'!$D43)</f>
        <v>0</v>
      </c>
      <c r="M43" s="7">
        <f>SUMIFS('Annex 3.1. Detailed budget'!$O$7:$O$106,'Annex 3.1. Detailed budget'!$B$7:$B$106,'Форма договору'!$A43,'Annex 3.1. Detailed budget'!$H$7:$H$106,'Форма договору'!M$15,'Annex 3.1. Detailed budget'!$E$7:$E$106,'Форма договору'!$D43)</f>
        <v>0</v>
      </c>
      <c r="N43" s="7">
        <f>SUMIFS('Annex 3.1. Detailed budget'!$O$7:$O$106,'Annex 3.1. Detailed budget'!$B$7:$B$106,'Форма договору'!$A43,'Annex 3.1. Detailed budget'!$H$7:$H$106,'Форма договору'!N$15,'Annex 3.1. Detailed budget'!$E$7:$E$106,'Форма договору'!$D43)</f>
        <v>0</v>
      </c>
      <c r="O43" s="7">
        <f>SUMIFS('Annex 3.1. Detailed budget'!$O$7:$O$106,'Annex 3.1. Detailed budget'!$B$7:$B$106,'Форма договору'!$A43,'Annex 3.1. Detailed budget'!$H$7:$H$106,'Форма договору'!O$15,'Annex 3.1. Detailed budget'!$E$7:$E$106,'Форма договору'!$D43)</f>
        <v>0</v>
      </c>
      <c r="P43" s="7">
        <f>SUMIFS('Annex 3.1. Detailed budget'!$O$7:$O$106,'Annex 3.1. Detailed budget'!$B$7:$B$106,'Форма договору'!$A43,'Annex 3.1. Detailed budget'!$H$7:$H$106,'Форма договору'!P$15,'Annex 3.1. Detailed budget'!$E$7:$E$106,'Форма договору'!$D43)</f>
        <v>0</v>
      </c>
      <c r="Q43" s="7">
        <f>SUMIFS('Annex 3.1. Detailed budget'!$O$7:$O$106,'Annex 3.1. Detailed budget'!$B$7:$B$106,'Форма договору'!$A43,'Annex 3.1. Detailed budget'!$H$7:$H$106,'Форма договору'!Q$15,'Annex 3.1. Detailed budget'!$E$7:$E$106,'Форма договору'!$D43)</f>
        <v>0</v>
      </c>
    </row>
    <row r="44" spans="1:17" s="46" customFormat="1" x14ac:dyDescent="0.25">
      <c r="A44" s="45" t="s">
        <v>26</v>
      </c>
      <c r="B44" s="45"/>
      <c r="C44" s="45"/>
      <c r="D44" s="45"/>
      <c r="E44" s="45">
        <f>SUM(E17:E43)</f>
        <v>0</v>
      </c>
      <c r="F44" s="45">
        <f t="shared" ref="F44:Q44" si="1">SUM(F17:F43)</f>
        <v>0</v>
      </c>
      <c r="G44" s="45">
        <f>SUM(G17:G43)</f>
        <v>0</v>
      </c>
      <c r="H44" s="45">
        <f t="shared" si="1"/>
        <v>0</v>
      </c>
      <c r="I44" s="45">
        <f t="shared" si="1"/>
        <v>0</v>
      </c>
      <c r="J44" s="45">
        <f t="shared" si="1"/>
        <v>0</v>
      </c>
      <c r="K44" s="45">
        <f t="shared" si="1"/>
        <v>0</v>
      </c>
      <c r="L44" s="45">
        <f t="shared" si="1"/>
        <v>0</v>
      </c>
      <c r="M44" s="45">
        <f t="shared" si="1"/>
        <v>0</v>
      </c>
      <c r="N44" s="45">
        <f t="shared" si="1"/>
        <v>0</v>
      </c>
      <c r="O44" s="45">
        <f t="shared" si="1"/>
        <v>0</v>
      </c>
      <c r="P44" s="45">
        <f t="shared" si="1"/>
        <v>0</v>
      </c>
      <c r="Q44" s="45">
        <f t="shared" si="1"/>
        <v>0</v>
      </c>
    </row>
    <row r="45" spans="1:17" s="30" customFormat="1" ht="13.8" thickBot="1" x14ac:dyDescent="0.3">
      <c r="A45" s="47"/>
      <c r="B45" s="47"/>
      <c r="C45" s="47"/>
      <c r="D45" s="47"/>
      <c r="E45" s="48"/>
      <c r="F45" s="48"/>
      <c r="G45" s="48"/>
      <c r="H45" s="48"/>
      <c r="I45" s="48"/>
      <c r="J45" s="48"/>
      <c r="K45" s="48"/>
      <c r="L45" s="48"/>
      <c r="M45" s="48"/>
      <c r="N45" s="48"/>
      <c r="O45" s="48"/>
      <c r="P45" s="48"/>
      <c r="Q45" s="48"/>
    </row>
    <row r="46" spans="1:17" s="54" customFormat="1" ht="13.2" customHeight="1" thickBot="1" x14ac:dyDescent="0.3">
      <c r="A46" s="49" t="s">
        <v>24</v>
      </c>
      <c r="B46" s="147"/>
      <c r="C46" s="147"/>
      <c r="D46" s="147"/>
      <c r="E46" s="50"/>
      <c r="F46" s="50"/>
      <c r="G46" s="50"/>
      <c r="H46" s="51"/>
      <c r="I46" s="52"/>
      <c r="J46" s="256" t="s">
        <v>12</v>
      </c>
      <c r="K46" s="257"/>
      <c r="L46" s="53"/>
      <c r="M46" s="256" t="s">
        <v>13</v>
      </c>
      <c r="N46" s="257"/>
      <c r="O46" s="53"/>
      <c r="P46" s="256" t="s">
        <v>25</v>
      </c>
      <c r="Q46" s="257"/>
    </row>
    <row r="47" spans="1:17" s="30" customFormat="1" ht="13.8" thickBot="1" x14ac:dyDescent="0.3">
      <c r="A47" s="251"/>
      <c r="B47" s="251"/>
      <c r="C47" s="251"/>
      <c r="D47" s="251"/>
      <c r="E47" s="252"/>
      <c r="F47" s="252"/>
      <c r="G47" s="252"/>
      <c r="H47" s="252"/>
      <c r="I47" s="252"/>
      <c r="J47" s="252"/>
      <c r="K47" s="252"/>
      <c r="L47" s="252"/>
      <c r="M47" s="252"/>
      <c r="N47" s="252"/>
      <c r="O47" s="252"/>
      <c r="P47" s="252"/>
      <c r="Q47" s="252"/>
    </row>
    <row r="48" spans="1:17" s="30" customFormat="1" ht="13.2" customHeight="1" thickBot="1" x14ac:dyDescent="0.3">
      <c r="A48" s="55" t="s">
        <v>28</v>
      </c>
      <c r="B48" s="148"/>
      <c r="C48" s="148"/>
      <c r="D48" s="148"/>
      <c r="E48" s="56"/>
      <c r="F48" s="56"/>
      <c r="G48" s="56"/>
      <c r="H48" s="57"/>
      <c r="I48" s="32"/>
      <c r="J48" s="58"/>
      <c r="K48" s="59"/>
      <c r="L48" s="32"/>
      <c r="M48" s="58"/>
      <c r="N48" s="59"/>
      <c r="O48" s="32"/>
      <c r="P48" s="58"/>
      <c r="Q48" s="59"/>
    </row>
    <row r="49" spans="1:17" s="30" customFormat="1" ht="13.8" thickBot="1" x14ac:dyDescent="0.3">
      <c r="A49" s="60"/>
      <c r="B49" s="134"/>
      <c r="C49" s="150"/>
      <c r="D49" s="150"/>
      <c r="E49" s="32"/>
      <c r="F49" s="32"/>
      <c r="G49" s="32"/>
      <c r="H49" s="32"/>
      <c r="I49" s="32"/>
      <c r="J49" s="32"/>
      <c r="K49" s="32"/>
      <c r="L49" s="32"/>
      <c r="M49" s="32"/>
      <c r="N49" s="32"/>
      <c r="O49" s="32"/>
      <c r="P49" s="32"/>
      <c r="Q49" s="32"/>
    </row>
    <row r="50" spans="1:17" s="30" customFormat="1" ht="13.2" customHeight="1" thickBot="1" x14ac:dyDescent="0.3">
      <c r="A50" s="55" t="s">
        <v>29</v>
      </c>
      <c r="B50" s="148"/>
      <c r="C50" s="148"/>
      <c r="D50" s="148"/>
      <c r="E50" s="56"/>
      <c r="F50" s="56"/>
      <c r="G50" s="56"/>
      <c r="H50" s="57"/>
      <c r="I50" s="32"/>
      <c r="J50" s="58"/>
      <c r="K50" s="59"/>
      <c r="L50" s="32"/>
      <c r="M50" s="58"/>
      <c r="N50" s="59"/>
      <c r="O50" s="32"/>
      <c r="P50" s="58"/>
      <c r="Q50" s="59"/>
    </row>
    <row r="51" spans="1:17" s="30" customFormat="1" ht="13.8" thickBot="1" x14ac:dyDescent="0.3">
      <c r="A51" s="55"/>
      <c r="B51" s="148"/>
      <c r="C51" s="148"/>
      <c r="D51" s="148"/>
      <c r="E51" s="32"/>
      <c r="F51" s="32"/>
      <c r="G51" s="32"/>
      <c r="H51" s="32"/>
      <c r="I51" s="32"/>
      <c r="J51" s="32"/>
      <c r="K51" s="32"/>
      <c r="L51" s="32"/>
      <c r="M51" s="32"/>
      <c r="N51" s="32"/>
      <c r="O51" s="32"/>
      <c r="P51" s="32"/>
      <c r="Q51" s="32"/>
    </row>
    <row r="52" spans="1:17" s="30" customFormat="1" ht="13.2" customHeight="1" thickBot="1" x14ac:dyDescent="0.3">
      <c r="A52" s="55" t="s">
        <v>27</v>
      </c>
      <c r="B52" s="148"/>
      <c r="C52" s="148"/>
      <c r="D52" s="148"/>
      <c r="E52" s="56"/>
      <c r="F52" s="56"/>
      <c r="G52" s="56"/>
      <c r="H52" s="57"/>
      <c r="I52" s="32"/>
      <c r="J52" s="58"/>
      <c r="K52" s="59"/>
      <c r="L52" s="32"/>
      <c r="M52" s="58"/>
      <c r="N52" s="59"/>
      <c r="O52" s="32"/>
      <c r="P52" s="58"/>
      <c r="Q52" s="59"/>
    </row>
    <row r="53" spans="1:17" s="30" customFormat="1" ht="13.8" thickBot="1" x14ac:dyDescent="0.3">
      <c r="A53" s="55"/>
      <c r="B53" s="148"/>
      <c r="C53" s="148"/>
      <c r="D53" s="148"/>
      <c r="E53" s="32"/>
      <c r="F53" s="32"/>
      <c r="G53" s="32"/>
      <c r="H53" s="32"/>
      <c r="I53" s="32"/>
      <c r="J53" s="32"/>
      <c r="K53" s="32"/>
      <c r="L53" s="32"/>
      <c r="M53" s="32"/>
      <c r="N53" s="32"/>
      <c r="O53" s="32"/>
      <c r="P53" s="32"/>
      <c r="Q53" s="32"/>
    </row>
    <row r="54" spans="1:17" s="30" customFormat="1" ht="13.2" customHeight="1" thickBot="1" x14ac:dyDescent="0.3">
      <c r="A54" s="55" t="s">
        <v>30</v>
      </c>
      <c r="B54" s="148"/>
      <c r="C54" s="148"/>
      <c r="D54" s="148"/>
      <c r="E54" s="56"/>
      <c r="F54" s="56"/>
      <c r="G54" s="56"/>
      <c r="H54" s="57"/>
      <c r="I54" s="32"/>
      <c r="J54" s="58"/>
      <c r="K54" s="59"/>
      <c r="L54" s="32"/>
      <c r="M54" s="58"/>
      <c r="N54" s="59"/>
      <c r="O54" s="32"/>
      <c r="P54" s="58"/>
      <c r="Q54" s="59"/>
    </row>
    <row r="55" spans="1:17" s="30" customFormat="1" ht="13.8" thickBot="1" x14ac:dyDescent="0.3">
      <c r="A55" s="55"/>
      <c r="B55" s="148"/>
      <c r="C55" s="148"/>
      <c r="D55" s="148"/>
      <c r="E55" s="32"/>
      <c r="F55" s="32"/>
      <c r="G55" s="32"/>
      <c r="H55" s="32"/>
      <c r="I55" s="32"/>
      <c r="J55" s="32"/>
      <c r="K55" s="32"/>
      <c r="L55" s="32"/>
      <c r="M55" s="32"/>
      <c r="N55" s="32"/>
      <c r="O55" s="32"/>
      <c r="P55" s="32"/>
      <c r="Q55" s="32"/>
    </row>
    <row r="56" spans="1:17" s="30" customFormat="1" ht="13.2" customHeight="1" thickBot="1" x14ac:dyDescent="0.3">
      <c r="A56" s="55" t="s">
        <v>31</v>
      </c>
      <c r="B56" s="148"/>
      <c r="C56" s="148"/>
      <c r="D56" s="148"/>
      <c r="E56" s="61"/>
      <c r="F56" s="61"/>
      <c r="G56" s="61"/>
      <c r="H56" s="61"/>
      <c r="I56" s="61"/>
      <c r="J56" s="61"/>
      <c r="K56" s="61"/>
      <c r="L56" s="61"/>
      <c r="M56" s="61"/>
      <c r="N56" s="61"/>
      <c r="O56" s="61"/>
      <c r="P56" s="61"/>
      <c r="Q56" s="61"/>
    </row>
    <row r="57" spans="1:17" s="30" customFormat="1" ht="13.8" thickBot="1" x14ac:dyDescent="0.3">
      <c r="A57" s="55"/>
      <c r="B57" s="148"/>
      <c r="C57" s="148"/>
      <c r="D57" s="148"/>
      <c r="E57" s="32"/>
      <c r="F57" s="32"/>
      <c r="G57" s="32"/>
      <c r="H57" s="32"/>
      <c r="I57" s="32"/>
      <c r="J57" s="32"/>
      <c r="K57" s="32"/>
      <c r="L57" s="32"/>
      <c r="M57" s="32"/>
      <c r="N57" s="32"/>
      <c r="O57" s="32"/>
      <c r="P57" s="32"/>
      <c r="Q57" s="32"/>
    </row>
    <row r="58" spans="1:17" s="30" customFormat="1" ht="13.8" thickBot="1" x14ac:dyDescent="0.3">
      <c r="A58" s="62" t="s">
        <v>22</v>
      </c>
      <c r="B58" s="149"/>
      <c r="C58" s="149"/>
      <c r="D58" s="149"/>
      <c r="E58" s="63"/>
      <c r="F58" s="63"/>
      <c r="G58" s="64" t="s">
        <v>23</v>
      </c>
      <c r="H58" s="65"/>
      <c r="I58" s="63"/>
      <c r="J58" s="63"/>
      <c r="K58" s="63"/>
      <c r="L58" s="63"/>
      <c r="M58" s="63"/>
      <c r="N58" s="63"/>
      <c r="O58" s="63"/>
      <c r="P58" s="63"/>
      <c r="Q58" s="63"/>
    </row>
    <row r="59" spans="1:17" s="30" customFormat="1" ht="13.8" thickBot="1" x14ac:dyDescent="0.3">
      <c r="A59" s="55"/>
      <c r="B59" s="148"/>
      <c r="C59" s="148"/>
      <c r="D59" s="148"/>
      <c r="E59" s="32"/>
      <c r="F59" s="32"/>
      <c r="G59" s="32"/>
      <c r="H59" s="32"/>
      <c r="I59" s="32"/>
      <c r="J59" s="32"/>
      <c r="K59" s="32"/>
      <c r="L59" s="32"/>
      <c r="M59" s="32"/>
      <c r="N59" s="32"/>
      <c r="O59" s="32"/>
      <c r="P59" s="32"/>
      <c r="Q59" s="32"/>
    </row>
    <row r="60" spans="1:17" s="54" customFormat="1" ht="13.2" customHeight="1" thickBot="1" x14ac:dyDescent="0.3">
      <c r="A60" s="49" t="s">
        <v>32</v>
      </c>
      <c r="B60" s="147"/>
      <c r="C60" s="147"/>
      <c r="D60" s="147"/>
      <c r="E60" s="50"/>
      <c r="F60" s="50"/>
      <c r="G60" s="50"/>
      <c r="H60" s="51"/>
      <c r="I60" s="52"/>
      <c r="J60" s="58" t="s">
        <v>12</v>
      </c>
      <c r="K60" s="59"/>
      <c r="L60" s="53"/>
      <c r="M60" s="58" t="s">
        <v>13</v>
      </c>
      <c r="N60" s="59"/>
      <c r="O60" s="53"/>
      <c r="P60" s="58" t="s">
        <v>25</v>
      </c>
      <c r="Q60" s="59"/>
    </row>
    <row r="61" spans="1:17" s="30" customFormat="1" ht="13.8" thickBot="1" x14ac:dyDescent="0.3">
      <c r="A61" s="60"/>
      <c r="B61" s="134"/>
      <c r="C61" s="150"/>
      <c r="D61" s="150"/>
      <c r="E61" s="32"/>
      <c r="F61" s="32"/>
      <c r="G61" s="32"/>
      <c r="H61" s="32"/>
      <c r="I61" s="32"/>
      <c r="J61" s="32"/>
      <c r="K61" s="32"/>
      <c r="L61" s="32"/>
      <c r="M61" s="32"/>
      <c r="N61" s="32"/>
      <c r="O61" s="32"/>
      <c r="P61" s="32"/>
      <c r="Q61" s="32"/>
    </row>
    <row r="62" spans="1:17" s="30" customFormat="1" ht="13.2" customHeight="1" thickBot="1" x14ac:dyDescent="0.3">
      <c r="A62" s="55" t="s">
        <v>33</v>
      </c>
      <c r="B62" s="148"/>
      <c r="C62" s="148"/>
      <c r="D62" s="148"/>
      <c r="E62" s="56"/>
      <c r="F62" s="56"/>
      <c r="G62" s="56"/>
      <c r="H62" s="57"/>
      <c r="I62" s="32"/>
      <c r="J62" s="58"/>
      <c r="K62" s="59"/>
      <c r="L62" s="32"/>
      <c r="M62" s="58"/>
      <c r="N62" s="59"/>
      <c r="O62" s="32"/>
      <c r="P62" s="58"/>
      <c r="Q62" s="59"/>
    </row>
    <row r="63" spans="1:17" s="30" customFormat="1" ht="13.8" thickBot="1" x14ac:dyDescent="0.3">
      <c r="A63" s="55"/>
      <c r="B63" s="148"/>
      <c r="C63" s="148"/>
      <c r="D63" s="148"/>
      <c r="E63" s="32"/>
      <c r="F63" s="32"/>
      <c r="G63" s="32"/>
      <c r="H63" s="32"/>
      <c r="I63" s="32"/>
      <c r="J63" s="32"/>
      <c r="K63" s="32"/>
      <c r="L63" s="32"/>
      <c r="M63" s="32"/>
      <c r="N63" s="32"/>
      <c r="O63" s="32"/>
      <c r="P63" s="32"/>
      <c r="Q63" s="32"/>
    </row>
    <row r="64" spans="1:17" s="30" customFormat="1" ht="13.2" customHeight="1" thickBot="1" x14ac:dyDescent="0.3">
      <c r="A64" s="55" t="s">
        <v>34</v>
      </c>
      <c r="B64" s="148"/>
      <c r="C64" s="148"/>
      <c r="D64" s="148"/>
      <c r="E64" s="56"/>
      <c r="F64" s="56"/>
      <c r="G64" s="56"/>
      <c r="H64" s="57"/>
      <c r="I64" s="32"/>
      <c r="J64" s="58"/>
      <c r="K64" s="59"/>
      <c r="L64" s="32"/>
      <c r="M64" s="58"/>
      <c r="N64" s="59"/>
      <c r="O64" s="32"/>
      <c r="P64" s="58"/>
      <c r="Q64" s="59"/>
    </row>
    <row r="65" spans="1:17" s="30" customFormat="1" ht="13.8" thickBot="1" x14ac:dyDescent="0.3">
      <c r="A65" s="55"/>
      <c r="B65" s="148"/>
      <c r="C65" s="148"/>
      <c r="D65" s="148"/>
      <c r="E65" s="32"/>
      <c r="F65" s="32"/>
      <c r="G65" s="32"/>
      <c r="H65" s="32"/>
      <c r="I65" s="32"/>
      <c r="J65" s="32"/>
      <c r="K65" s="32"/>
      <c r="L65" s="32"/>
      <c r="M65" s="32"/>
      <c r="N65" s="32"/>
      <c r="O65" s="32"/>
      <c r="P65" s="32"/>
      <c r="Q65" s="32"/>
    </row>
    <row r="66" spans="1:17" s="30" customFormat="1" ht="13.2" customHeight="1" thickBot="1" x14ac:dyDescent="0.3">
      <c r="A66" s="55" t="s">
        <v>35</v>
      </c>
      <c r="B66" s="148"/>
      <c r="C66" s="148"/>
      <c r="D66" s="148"/>
      <c r="E66" s="56"/>
      <c r="F66" s="56"/>
      <c r="G66" s="56"/>
      <c r="H66" s="57"/>
      <c r="I66" s="32"/>
      <c r="J66" s="58"/>
      <c r="K66" s="59"/>
      <c r="L66" s="32"/>
      <c r="M66" s="58"/>
      <c r="N66" s="59"/>
      <c r="O66" s="32"/>
      <c r="P66" s="58"/>
      <c r="Q66" s="59"/>
    </row>
    <row r="67" spans="1:17" s="30" customFormat="1" ht="13.8" thickBot="1" x14ac:dyDescent="0.3">
      <c r="A67" s="55"/>
      <c r="B67" s="148"/>
      <c r="C67" s="148"/>
      <c r="D67" s="148"/>
      <c r="E67" s="32"/>
      <c r="F67" s="32"/>
      <c r="G67" s="32"/>
      <c r="H67" s="32"/>
      <c r="I67" s="32"/>
      <c r="J67" s="32"/>
      <c r="K67" s="32"/>
      <c r="L67" s="32"/>
      <c r="M67" s="32"/>
      <c r="N67" s="32"/>
      <c r="O67" s="32"/>
      <c r="P67" s="32"/>
      <c r="Q67" s="32"/>
    </row>
    <row r="68" spans="1:17" s="30" customFormat="1" ht="13.2" customHeight="1" thickBot="1" x14ac:dyDescent="0.3">
      <c r="A68" s="55" t="s">
        <v>36</v>
      </c>
      <c r="B68" s="148"/>
      <c r="C68" s="148"/>
      <c r="D68" s="148"/>
      <c r="E68" s="56"/>
      <c r="F68" s="56"/>
      <c r="G68" s="56"/>
      <c r="H68" s="57"/>
      <c r="I68" s="32"/>
      <c r="J68" s="58"/>
      <c r="K68" s="59"/>
      <c r="L68" s="32"/>
      <c r="M68" s="58"/>
      <c r="N68" s="59"/>
      <c r="O68" s="32"/>
      <c r="P68" s="58"/>
      <c r="Q68" s="59"/>
    </row>
    <row r="69" spans="1:17" s="30" customFormat="1" ht="13.8" thickBot="1" x14ac:dyDescent="0.3">
      <c r="A69" s="55"/>
      <c r="B69" s="148"/>
      <c r="C69" s="148"/>
      <c r="D69" s="148"/>
      <c r="E69" s="32"/>
      <c r="F69" s="32"/>
      <c r="G69" s="32"/>
      <c r="H69" s="32"/>
      <c r="I69" s="32"/>
      <c r="J69" s="32"/>
      <c r="K69" s="32"/>
      <c r="L69" s="32"/>
      <c r="M69" s="32"/>
      <c r="N69" s="32"/>
      <c r="O69" s="32"/>
      <c r="P69" s="32"/>
      <c r="Q69" s="32"/>
    </row>
    <row r="70" spans="1:17" s="30" customFormat="1" ht="13.2" customHeight="1" thickBot="1" x14ac:dyDescent="0.3">
      <c r="A70" s="55" t="s">
        <v>37</v>
      </c>
      <c r="B70" s="148"/>
      <c r="C70" s="148"/>
      <c r="D70" s="148"/>
      <c r="E70" s="61"/>
      <c r="F70" s="61"/>
      <c r="G70" s="61"/>
      <c r="H70" s="61"/>
      <c r="I70" s="61"/>
      <c r="J70" s="61"/>
      <c r="K70" s="61"/>
      <c r="L70" s="61"/>
      <c r="M70" s="61"/>
      <c r="N70" s="61"/>
      <c r="O70" s="61"/>
      <c r="P70" s="61"/>
      <c r="Q70" s="61"/>
    </row>
    <row r="71" spans="1:17" s="30" customFormat="1" ht="13.8" thickBot="1" x14ac:dyDescent="0.3">
      <c r="A71" s="55"/>
      <c r="B71" s="148"/>
      <c r="C71" s="148"/>
      <c r="D71" s="148"/>
      <c r="E71" s="32"/>
      <c r="F71" s="32"/>
      <c r="G71" s="32"/>
      <c r="H71" s="32"/>
      <c r="I71" s="32"/>
      <c r="J71" s="32"/>
      <c r="K71" s="32"/>
      <c r="L71" s="32"/>
      <c r="M71" s="32"/>
      <c r="N71" s="32"/>
      <c r="O71" s="32"/>
      <c r="P71" s="32"/>
      <c r="Q71" s="32"/>
    </row>
    <row r="72" spans="1:17" s="30" customFormat="1" ht="13.8" thickBot="1" x14ac:dyDescent="0.3">
      <c r="A72" s="62" t="s">
        <v>22</v>
      </c>
      <c r="B72" s="149"/>
      <c r="C72" s="149"/>
      <c r="D72" s="149"/>
      <c r="E72" s="63"/>
      <c r="F72" s="63"/>
      <c r="G72" s="64" t="s">
        <v>23</v>
      </c>
      <c r="H72" s="65"/>
      <c r="I72" s="63"/>
      <c r="J72" s="63"/>
      <c r="K72" s="63"/>
      <c r="L72" s="63"/>
      <c r="M72" s="63"/>
      <c r="N72" s="63"/>
      <c r="O72" s="63"/>
      <c r="P72" s="63"/>
      <c r="Q72" s="63"/>
    </row>
    <row r="73" spans="1:17" s="30" customFormat="1" ht="13.8" thickBot="1" x14ac:dyDescent="0.3">
      <c r="A73" s="55"/>
      <c r="B73" s="148"/>
      <c r="C73" s="148"/>
      <c r="D73" s="148"/>
      <c r="E73" s="32"/>
      <c r="F73" s="32"/>
      <c r="G73" s="32"/>
      <c r="H73" s="32"/>
      <c r="I73" s="32"/>
      <c r="J73" s="32"/>
      <c r="K73" s="32"/>
      <c r="L73" s="32"/>
      <c r="M73" s="32"/>
      <c r="N73" s="32"/>
      <c r="O73" s="32"/>
      <c r="P73" s="32"/>
      <c r="Q73" s="32"/>
    </row>
    <row r="74" spans="1:17" s="30" customFormat="1" ht="13.8" thickBot="1" x14ac:dyDescent="0.3">
      <c r="A74" s="62" t="s">
        <v>22</v>
      </c>
      <c r="B74" s="149"/>
      <c r="C74" s="149"/>
      <c r="D74" s="149"/>
      <c r="E74" s="63"/>
      <c r="F74" s="63"/>
      <c r="G74" s="64" t="s">
        <v>23</v>
      </c>
      <c r="H74" s="65"/>
      <c r="I74" s="63"/>
      <c r="J74" s="63"/>
      <c r="K74" s="63"/>
      <c r="L74" s="63"/>
      <c r="M74" s="63"/>
      <c r="N74" s="63"/>
      <c r="O74" s="63"/>
      <c r="P74" s="63"/>
      <c r="Q74" s="63"/>
    </row>
    <row r="75" spans="1:17" s="30" customFormat="1" ht="13.8" thickBot="1" x14ac:dyDescent="0.3">
      <c r="A75" s="55"/>
      <c r="B75" s="148"/>
      <c r="C75" s="148"/>
      <c r="D75" s="148"/>
      <c r="E75" s="32"/>
      <c r="F75" s="32"/>
      <c r="G75" s="32"/>
      <c r="H75" s="32"/>
      <c r="I75" s="32"/>
      <c r="J75" s="32"/>
      <c r="K75" s="32"/>
      <c r="L75" s="32"/>
      <c r="M75" s="32"/>
      <c r="N75" s="32"/>
      <c r="O75" s="32"/>
      <c r="P75" s="32"/>
      <c r="Q75" s="32"/>
    </row>
    <row r="76" spans="1:17" s="30" customFormat="1" ht="13.8" thickBot="1" x14ac:dyDescent="0.3">
      <c r="A76" s="62" t="s">
        <v>22</v>
      </c>
      <c r="B76" s="149"/>
      <c r="C76" s="149"/>
      <c r="D76" s="149"/>
      <c r="E76" s="63"/>
      <c r="F76" s="63"/>
      <c r="G76" s="64" t="s">
        <v>23</v>
      </c>
      <c r="H76" s="65"/>
      <c r="I76" s="63"/>
      <c r="J76" s="63"/>
      <c r="K76" s="63"/>
      <c r="L76" s="63"/>
      <c r="M76" s="63"/>
      <c r="N76" s="63"/>
      <c r="O76" s="63"/>
      <c r="P76" s="63"/>
      <c r="Q76" s="63"/>
    </row>
    <row r="77" spans="1:17" s="30" customFormat="1" ht="13.8" thickBot="1" x14ac:dyDescent="0.3">
      <c r="A77" s="55"/>
      <c r="B77" s="148"/>
      <c r="C77" s="148"/>
      <c r="D77" s="148"/>
      <c r="E77" s="32"/>
      <c r="F77" s="32"/>
      <c r="G77" s="32"/>
      <c r="H77" s="32"/>
      <c r="I77" s="32"/>
      <c r="J77" s="32"/>
      <c r="K77" s="32"/>
      <c r="L77" s="32"/>
      <c r="M77" s="32"/>
      <c r="N77" s="32"/>
      <c r="O77" s="32"/>
      <c r="P77" s="32"/>
      <c r="Q77" s="32"/>
    </row>
    <row r="78" spans="1:17" s="30" customFormat="1" ht="13.2" customHeight="1" thickBot="1" x14ac:dyDescent="0.3">
      <c r="A78" s="55" t="s">
        <v>38</v>
      </c>
      <c r="B78" s="148"/>
      <c r="C78" s="148"/>
      <c r="D78" s="148"/>
      <c r="E78" s="61"/>
      <c r="F78" s="61"/>
      <c r="G78" s="61"/>
      <c r="H78" s="61"/>
      <c r="I78" s="61"/>
      <c r="J78" s="61"/>
      <c r="K78" s="61"/>
      <c r="L78" s="61"/>
      <c r="M78" s="61"/>
      <c r="N78" s="61"/>
      <c r="O78" s="61"/>
      <c r="P78" s="61"/>
      <c r="Q78" s="61"/>
    </row>
    <row r="79" spans="1:17" s="30" customFormat="1" ht="13.8" thickBot="1" x14ac:dyDescent="0.3">
      <c r="A79" s="55"/>
      <c r="B79" s="148"/>
      <c r="C79" s="148"/>
      <c r="D79" s="148"/>
      <c r="E79" s="32"/>
      <c r="F79" s="32"/>
      <c r="G79" s="32"/>
      <c r="H79" s="32"/>
      <c r="I79" s="32"/>
      <c r="J79" s="32"/>
      <c r="K79" s="32"/>
      <c r="L79" s="32"/>
      <c r="M79" s="32"/>
      <c r="N79" s="32"/>
      <c r="O79" s="32"/>
      <c r="P79" s="32"/>
      <c r="Q79" s="32"/>
    </row>
    <row r="80" spans="1:17" s="30" customFormat="1" ht="13.8" thickBot="1" x14ac:dyDescent="0.3">
      <c r="A80" s="62" t="s">
        <v>22</v>
      </c>
      <c r="B80" s="149"/>
      <c r="C80" s="149"/>
      <c r="D80" s="149"/>
      <c r="E80" s="63"/>
      <c r="F80" s="63"/>
      <c r="G80" s="64" t="s">
        <v>23</v>
      </c>
      <c r="H80" s="65"/>
      <c r="I80" s="63"/>
      <c r="J80" s="63"/>
      <c r="K80" s="63"/>
      <c r="L80" s="63"/>
      <c r="M80" s="63"/>
      <c r="N80" s="63"/>
      <c r="O80" s="63"/>
      <c r="P80" s="63"/>
      <c r="Q80" s="63"/>
    </row>
    <row r="81" spans="1:17" s="30" customFormat="1" ht="13.8" thickBot="1" x14ac:dyDescent="0.3">
      <c r="A81" s="55"/>
      <c r="B81" s="148"/>
      <c r="C81" s="148"/>
      <c r="D81" s="148"/>
      <c r="E81" s="32"/>
      <c r="F81" s="32"/>
      <c r="G81" s="32"/>
      <c r="H81" s="32"/>
      <c r="I81" s="32"/>
      <c r="J81" s="32"/>
      <c r="K81" s="32"/>
      <c r="L81" s="32"/>
      <c r="M81" s="32"/>
      <c r="N81" s="32"/>
      <c r="O81" s="32"/>
      <c r="P81" s="32"/>
      <c r="Q81" s="32"/>
    </row>
    <row r="82" spans="1:17" s="30" customFormat="1" ht="13.8" thickBot="1" x14ac:dyDescent="0.3">
      <c r="A82" s="55"/>
      <c r="B82" s="148"/>
      <c r="C82" s="148"/>
      <c r="D82" s="148"/>
      <c r="E82" s="32"/>
      <c r="F82" s="32"/>
      <c r="G82" s="32"/>
      <c r="H82" s="32"/>
      <c r="I82" s="32"/>
      <c r="J82" s="32"/>
      <c r="K82" s="32"/>
      <c r="L82" s="32"/>
      <c r="M82" s="32"/>
      <c r="N82" s="32"/>
      <c r="O82" s="32"/>
      <c r="P82" s="32"/>
      <c r="Q82" s="32"/>
    </row>
    <row r="83" spans="1:17" s="54" customFormat="1" ht="13.2" customHeight="1" thickBot="1" x14ac:dyDescent="0.3">
      <c r="A83" s="49" t="s">
        <v>39</v>
      </c>
      <c r="B83" s="147"/>
      <c r="C83" s="147"/>
      <c r="D83" s="147"/>
      <c r="E83" s="50"/>
      <c r="F83" s="50"/>
      <c r="G83" s="50"/>
      <c r="H83" s="51"/>
      <c r="I83" s="52"/>
      <c r="J83" s="58" t="s">
        <v>12</v>
      </c>
      <c r="K83" s="59"/>
      <c r="L83" s="53"/>
      <c r="M83" s="58" t="s">
        <v>13</v>
      </c>
      <c r="N83" s="59"/>
      <c r="O83" s="53"/>
      <c r="P83" s="58" t="s">
        <v>25</v>
      </c>
      <c r="Q83" s="59"/>
    </row>
    <row r="84" spans="1:17" s="30" customFormat="1" ht="13.8" thickBot="1" x14ac:dyDescent="0.3">
      <c r="A84" s="55"/>
      <c r="B84" s="148"/>
      <c r="C84" s="148"/>
      <c r="D84" s="148"/>
      <c r="E84" s="32"/>
      <c r="F84" s="32"/>
      <c r="G84" s="32"/>
      <c r="H84" s="32"/>
      <c r="I84" s="32"/>
      <c r="J84" s="32"/>
      <c r="K84" s="32"/>
      <c r="L84" s="32"/>
      <c r="M84" s="32"/>
      <c r="N84" s="32"/>
      <c r="O84" s="32"/>
      <c r="P84" s="32"/>
      <c r="Q84" s="32"/>
    </row>
    <row r="85" spans="1:17" s="30" customFormat="1" ht="13.2" customHeight="1" thickBot="1" x14ac:dyDescent="0.3">
      <c r="A85" s="55" t="s">
        <v>40</v>
      </c>
      <c r="B85" s="148"/>
      <c r="C85" s="148"/>
      <c r="D85" s="148"/>
      <c r="E85" s="56"/>
      <c r="F85" s="56"/>
      <c r="G85" s="56"/>
      <c r="H85" s="57"/>
      <c r="I85" s="32"/>
      <c r="J85" s="58"/>
      <c r="K85" s="59"/>
      <c r="L85" s="32"/>
      <c r="M85" s="58"/>
      <c r="N85" s="59"/>
      <c r="O85" s="32"/>
      <c r="P85" s="58"/>
      <c r="Q85" s="59"/>
    </row>
    <row r="86" spans="1:17" s="30" customFormat="1" ht="13.8" thickBot="1" x14ac:dyDescent="0.3">
      <c r="A86" s="55"/>
      <c r="B86" s="148"/>
      <c r="C86" s="148"/>
      <c r="D86" s="148"/>
      <c r="E86" s="32"/>
      <c r="F86" s="32"/>
      <c r="G86" s="32"/>
      <c r="H86" s="32"/>
      <c r="I86" s="32"/>
      <c r="J86" s="32"/>
      <c r="K86" s="32"/>
      <c r="L86" s="32"/>
      <c r="M86" s="32"/>
      <c r="N86" s="32"/>
      <c r="O86" s="32"/>
      <c r="P86" s="32"/>
      <c r="Q86" s="32"/>
    </row>
    <row r="87" spans="1:17" s="30" customFormat="1" ht="13.2" customHeight="1" thickBot="1" x14ac:dyDescent="0.3">
      <c r="A87" s="55" t="s">
        <v>41</v>
      </c>
      <c r="B87" s="148"/>
      <c r="C87" s="148"/>
      <c r="D87" s="148"/>
      <c r="E87" s="56"/>
      <c r="F87" s="56"/>
      <c r="G87" s="56"/>
      <c r="H87" s="57"/>
      <c r="I87" s="32"/>
      <c r="J87" s="58"/>
      <c r="K87" s="59"/>
      <c r="L87" s="32"/>
      <c r="M87" s="58"/>
      <c r="N87" s="59"/>
      <c r="O87" s="32"/>
      <c r="P87" s="58"/>
      <c r="Q87" s="59"/>
    </row>
    <row r="88" spans="1:17" s="30" customFormat="1" ht="13.8" thickBot="1" x14ac:dyDescent="0.3">
      <c r="A88" s="55"/>
      <c r="B88" s="148"/>
      <c r="C88" s="148"/>
      <c r="D88" s="148"/>
      <c r="E88" s="32"/>
      <c r="F88" s="32"/>
      <c r="G88" s="32"/>
      <c r="H88" s="32"/>
      <c r="I88" s="32"/>
      <c r="J88" s="32"/>
      <c r="K88" s="32"/>
      <c r="L88" s="32"/>
      <c r="M88" s="32"/>
      <c r="N88" s="32"/>
      <c r="O88" s="32"/>
      <c r="P88" s="32"/>
      <c r="Q88" s="32"/>
    </row>
    <row r="89" spans="1:17" s="30" customFormat="1" ht="13.2" customHeight="1" thickBot="1" x14ac:dyDescent="0.3">
      <c r="A89" s="55" t="s">
        <v>42</v>
      </c>
      <c r="B89" s="148"/>
      <c r="C89" s="148"/>
      <c r="D89" s="148"/>
      <c r="E89" s="56"/>
      <c r="F89" s="56"/>
      <c r="G89" s="56"/>
      <c r="H89" s="57"/>
      <c r="I89" s="32"/>
      <c r="J89" s="58"/>
      <c r="K89" s="59"/>
      <c r="L89" s="32"/>
      <c r="M89" s="58"/>
      <c r="N89" s="59"/>
      <c r="O89" s="32"/>
      <c r="P89" s="58"/>
      <c r="Q89" s="59"/>
    </row>
    <row r="90" spans="1:17" s="30" customFormat="1" ht="13.8" thickBot="1" x14ac:dyDescent="0.3">
      <c r="A90" s="55"/>
      <c r="B90" s="148"/>
      <c r="C90" s="148"/>
      <c r="D90" s="148"/>
      <c r="E90" s="32"/>
      <c r="F90" s="32"/>
      <c r="G90" s="32"/>
      <c r="H90" s="32"/>
      <c r="I90" s="32"/>
      <c r="J90" s="32"/>
      <c r="K90" s="32"/>
      <c r="L90" s="32"/>
      <c r="M90" s="32"/>
      <c r="N90" s="32"/>
      <c r="O90" s="32"/>
      <c r="P90" s="32"/>
      <c r="Q90" s="32"/>
    </row>
    <row r="91" spans="1:17" s="30" customFormat="1" ht="13.2" customHeight="1" thickBot="1" x14ac:dyDescent="0.3">
      <c r="A91" s="55" t="s">
        <v>45</v>
      </c>
      <c r="B91" s="148"/>
      <c r="C91" s="148"/>
      <c r="D91" s="148"/>
      <c r="E91" s="61"/>
      <c r="F91" s="61"/>
      <c r="G91" s="61"/>
      <c r="H91" s="61"/>
      <c r="I91" s="61"/>
      <c r="J91" s="61"/>
      <c r="K91" s="61"/>
      <c r="L91" s="61"/>
      <c r="M91" s="61"/>
      <c r="N91" s="61"/>
      <c r="O91" s="61"/>
      <c r="P91" s="61"/>
      <c r="Q91" s="61"/>
    </row>
    <row r="92" spans="1:17" s="30" customFormat="1" ht="13.8" thickBot="1" x14ac:dyDescent="0.3">
      <c r="A92" s="55"/>
      <c r="B92" s="148"/>
      <c r="C92" s="148"/>
      <c r="D92" s="148"/>
      <c r="E92" s="32"/>
      <c r="F92" s="32"/>
      <c r="G92" s="32"/>
      <c r="H92" s="32"/>
      <c r="I92" s="32"/>
      <c r="J92" s="32"/>
      <c r="K92" s="32"/>
      <c r="L92" s="32"/>
      <c r="M92" s="32"/>
      <c r="N92" s="32"/>
      <c r="O92" s="32"/>
      <c r="P92" s="32"/>
      <c r="Q92" s="32"/>
    </row>
    <row r="93" spans="1:17" s="30" customFormat="1" ht="13.8" thickBot="1" x14ac:dyDescent="0.3">
      <c r="A93" s="62" t="s">
        <v>22</v>
      </c>
      <c r="B93" s="149"/>
      <c r="C93" s="149"/>
      <c r="D93" s="149"/>
      <c r="E93" s="63"/>
      <c r="F93" s="63"/>
      <c r="G93" s="64" t="s">
        <v>23</v>
      </c>
      <c r="H93" s="65"/>
      <c r="I93" s="63"/>
      <c r="J93" s="63"/>
      <c r="K93" s="63"/>
      <c r="L93" s="63"/>
      <c r="M93" s="63"/>
      <c r="N93" s="63"/>
      <c r="O93" s="63"/>
      <c r="P93" s="63"/>
      <c r="Q93" s="63"/>
    </row>
    <row r="94" spans="1:17" s="30" customFormat="1" ht="13.8" thickBot="1" x14ac:dyDescent="0.3">
      <c r="A94" s="55"/>
      <c r="B94" s="148"/>
      <c r="C94" s="148"/>
      <c r="D94" s="148"/>
      <c r="E94" s="32"/>
      <c r="F94" s="32"/>
      <c r="G94" s="32"/>
      <c r="H94" s="32"/>
      <c r="I94" s="32"/>
      <c r="J94" s="32"/>
      <c r="K94" s="32"/>
      <c r="L94" s="32"/>
      <c r="M94" s="32"/>
      <c r="N94" s="32"/>
      <c r="O94" s="32"/>
      <c r="P94" s="32"/>
      <c r="Q94" s="32"/>
    </row>
    <row r="95" spans="1:17" s="30" customFormat="1" ht="13.2" customHeight="1" thickBot="1" x14ac:dyDescent="0.3">
      <c r="A95" s="55" t="s">
        <v>43</v>
      </c>
      <c r="B95" s="148"/>
      <c r="C95" s="148"/>
      <c r="D95" s="148"/>
      <c r="E95" s="61"/>
      <c r="F95" s="61"/>
      <c r="G95" s="61"/>
      <c r="H95" s="61"/>
      <c r="I95" s="61"/>
      <c r="J95" s="61"/>
      <c r="K95" s="61"/>
      <c r="L95" s="61"/>
      <c r="M95" s="61"/>
      <c r="N95" s="61"/>
      <c r="O95" s="61"/>
      <c r="P95" s="61"/>
      <c r="Q95" s="61"/>
    </row>
    <row r="96" spans="1:17" s="30" customFormat="1" ht="13.8" thickBot="1" x14ac:dyDescent="0.3">
      <c r="A96" s="55"/>
      <c r="B96" s="148"/>
      <c r="C96" s="148"/>
      <c r="D96" s="148"/>
      <c r="E96" s="32"/>
      <c r="F96" s="32"/>
      <c r="G96" s="32"/>
      <c r="H96" s="32"/>
      <c r="I96" s="32"/>
      <c r="J96" s="32"/>
      <c r="K96" s="32"/>
      <c r="L96" s="32"/>
      <c r="M96" s="32"/>
      <c r="N96" s="32"/>
      <c r="O96" s="32"/>
      <c r="P96" s="32"/>
      <c r="Q96" s="32"/>
    </row>
    <row r="97" spans="1:17" s="30" customFormat="1" ht="13.8" thickBot="1" x14ac:dyDescent="0.3">
      <c r="A97" s="62" t="s">
        <v>22</v>
      </c>
      <c r="B97" s="149"/>
      <c r="C97" s="149"/>
      <c r="D97" s="149"/>
      <c r="E97" s="63"/>
      <c r="F97" s="63"/>
      <c r="G97" s="64" t="s">
        <v>23</v>
      </c>
      <c r="H97" s="65"/>
      <c r="I97" s="63"/>
      <c r="J97" s="63"/>
      <c r="K97" s="63"/>
      <c r="L97" s="63"/>
      <c r="M97" s="63"/>
      <c r="N97" s="63"/>
      <c r="O97" s="63"/>
      <c r="P97" s="63"/>
      <c r="Q97" s="63"/>
    </row>
    <row r="98" spans="1:17" s="30" customFormat="1" ht="13.8" thickBot="1" x14ac:dyDescent="0.3">
      <c r="A98" s="55"/>
      <c r="B98" s="148"/>
      <c r="C98" s="148"/>
      <c r="D98" s="148"/>
      <c r="E98" s="32"/>
      <c r="F98" s="32"/>
      <c r="G98" s="32"/>
      <c r="H98" s="32"/>
      <c r="I98" s="32"/>
      <c r="J98" s="32"/>
      <c r="K98" s="32"/>
      <c r="L98" s="32"/>
      <c r="M98" s="32"/>
      <c r="N98" s="32"/>
      <c r="O98" s="32"/>
      <c r="P98" s="32"/>
      <c r="Q98" s="32"/>
    </row>
  </sheetData>
  <autoFilter ref="A16:Q44"/>
  <mergeCells count="19">
    <mergeCell ref="F13:Q13"/>
    <mergeCell ref="E13:E15"/>
    <mergeCell ref="A47:Q47"/>
    <mergeCell ref="A13:A15"/>
    <mergeCell ref="P46:Q46"/>
    <mergeCell ref="M46:N46"/>
    <mergeCell ref="J46:K46"/>
    <mergeCell ref="B13:B15"/>
    <mergeCell ref="D13:D15"/>
    <mergeCell ref="C13:C15"/>
    <mergeCell ref="B8:Q8"/>
    <mergeCell ref="B9:Q9"/>
    <mergeCell ref="B10:Q10"/>
    <mergeCell ref="B11:Q11"/>
    <mergeCell ref="A4:L4"/>
    <mergeCell ref="M4:Q4"/>
    <mergeCell ref="E5:Q5"/>
    <mergeCell ref="B6:Q6"/>
    <mergeCell ref="B7:Q7"/>
  </mergeCells>
  <conditionalFormatting sqref="A1:D1">
    <cfRule type="cellIs" dxfId="27" priority="5" operator="equal">
      <formula>"общий итог"</formula>
    </cfRule>
  </conditionalFormatting>
  <pageMargins left="0.23622047244094499" right="0.23622047244094499" top="0.196850393700787" bottom="0.35433070866141703" header="0.31496062992126" footer="0.31496062992126"/>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notContainsText" priority="1" operator="notContains" id="{B7896733-589E-4184-B476-7F965F28D7DB}">
            <xm:f>ISERROR(SEARCH($E$6,B6))</xm:f>
            <xm:f>$E$6</xm:f>
            <x14:dxf>
              <fill>
                <patternFill patternType="solid">
                  <bgColor rgb="FFFF0000"/>
                </patternFill>
              </fill>
            </x14:dxf>
          </x14:cfRule>
          <xm:sqref>B6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0"/>
    <pageSetUpPr fitToPage="1"/>
  </sheetPr>
  <dimension ref="A1:M21"/>
  <sheetViews>
    <sheetView view="pageBreakPreview" zoomScale="85" zoomScaleNormal="70" zoomScaleSheetLayoutView="85" workbookViewId="0">
      <pane xSplit="5" ySplit="1" topLeftCell="G2" activePane="bottomRight" state="frozen"/>
      <selection activeCell="N51" sqref="N51"/>
      <selection pane="topRight" activeCell="N51" sqref="N51"/>
      <selection pane="bottomLeft" activeCell="N51" sqref="N51"/>
      <selection pane="bottomRight" activeCell="H15" sqref="H15"/>
    </sheetView>
  </sheetViews>
  <sheetFormatPr defaultColWidth="8.88671875" defaultRowHeight="13.2" x14ac:dyDescent="0.25"/>
  <cols>
    <col min="1" max="2" width="23.5546875" style="67" hidden="1" customWidth="1"/>
    <col min="3" max="3" width="10.33203125" style="68" customWidth="1"/>
    <col min="4" max="4" width="18" style="69" customWidth="1"/>
    <col min="5" max="5" width="22.88671875" style="68" customWidth="1"/>
    <col min="6" max="6" width="61.88671875" style="67" customWidth="1"/>
    <col min="7" max="8" width="26.88671875" style="68" customWidth="1"/>
    <col min="9" max="9" width="28.5546875" style="70" customWidth="1"/>
    <col min="10" max="10" width="19.109375" style="69" customWidth="1"/>
    <col min="11" max="11" width="17.109375" style="69" customWidth="1"/>
    <col min="12" max="13" width="19.109375" style="71" customWidth="1"/>
    <col min="14" max="14" width="8.88671875" style="69" customWidth="1"/>
    <col min="15" max="16384" width="8.88671875" style="69"/>
  </cols>
  <sheetData>
    <row r="1" spans="1:13" x14ac:dyDescent="0.25">
      <c r="E1" s="69"/>
    </row>
    <row r="2" spans="1:13" s="79" customFormat="1" ht="15.6" x14ac:dyDescent="0.25">
      <c r="A2" s="77"/>
      <c r="B2" s="77"/>
      <c r="C2" s="78" t="s">
        <v>152</v>
      </c>
      <c r="D2" s="78"/>
      <c r="E2" s="78"/>
      <c r="F2" s="78"/>
      <c r="G2" s="78"/>
      <c r="H2" s="78"/>
      <c r="I2" s="78"/>
      <c r="J2" s="78"/>
      <c r="K2" s="78"/>
      <c r="L2" s="78"/>
      <c r="M2" s="78"/>
    </row>
    <row r="3" spans="1:13" x14ac:dyDescent="0.25">
      <c r="C3" s="72"/>
      <c r="D3" s="72"/>
      <c r="E3" s="72"/>
      <c r="F3" s="73"/>
      <c r="G3" s="72"/>
      <c r="H3" s="72"/>
      <c r="I3" s="74"/>
      <c r="J3" s="72"/>
      <c r="K3" s="72"/>
      <c r="L3" s="75"/>
      <c r="M3" s="75"/>
    </row>
    <row r="4" spans="1:13" s="67" customFormat="1" x14ac:dyDescent="0.3">
      <c r="C4" s="76"/>
      <c r="D4" s="76"/>
      <c r="E4" s="76"/>
      <c r="F4" s="76"/>
      <c r="G4" s="76"/>
      <c r="H4" s="76"/>
      <c r="I4" s="76"/>
      <c r="J4" s="76"/>
      <c r="K4" s="76"/>
      <c r="L4" s="76"/>
      <c r="M4" s="76"/>
    </row>
    <row r="5" spans="1:13" s="67" customFormat="1" ht="20.25" customHeight="1" x14ac:dyDescent="0.25">
      <c r="C5" s="262" t="s">
        <v>133</v>
      </c>
      <c r="D5" s="260" t="s">
        <v>103</v>
      </c>
      <c r="E5" s="260" t="s">
        <v>104</v>
      </c>
      <c r="F5" s="260" t="s">
        <v>105</v>
      </c>
      <c r="G5" s="262" t="s">
        <v>125</v>
      </c>
      <c r="H5" s="262" t="s">
        <v>126</v>
      </c>
      <c r="I5" s="258" t="s">
        <v>156</v>
      </c>
      <c r="J5" s="260" t="s">
        <v>106</v>
      </c>
      <c r="K5" s="260" t="s">
        <v>107</v>
      </c>
      <c r="L5" s="264" t="s">
        <v>108</v>
      </c>
      <c r="M5" s="261"/>
    </row>
    <row r="6" spans="1:13" s="80" customFormat="1" ht="25.5" customHeight="1" x14ac:dyDescent="0.3">
      <c r="C6" s="263"/>
      <c r="D6" s="261"/>
      <c r="E6" s="261"/>
      <c r="F6" s="265"/>
      <c r="G6" s="263"/>
      <c r="H6" s="263"/>
      <c r="I6" s="259"/>
      <c r="J6" s="261"/>
      <c r="K6" s="261"/>
      <c r="L6" s="143" t="s">
        <v>109</v>
      </c>
      <c r="M6" s="143" t="s">
        <v>110</v>
      </c>
    </row>
    <row r="7" spans="1:13" s="81" customFormat="1" x14ac:dyDescent="0.25">
      <c r="A7" s="80" t="s">
        <v>49</v>
      </c>
      <c r="B7" s="80" t="s">
        <v>50</v>
      </c>
      <c r="C7" s="203">
        <v>1</v>
      </c>
      <c r="D7" s="204"/>
      <c r="E7" s="204"/>
      <c r="F7" s="205"/>
      <c r="G7" s="204"/>
      <c r="H7" s="204"/>
      <c r="I7" s="206"/>
      <c r="J7" s="207"/>
      <c r="K7" s="208"/>
      <c r="L7" s="209"/>
      <c r="M7" s="209"/>
    </row>
    <row r="8" spans="1:13" s="83" customFormat="1" x14ac:dyDescent="0.25">
      <c r="A8" s="82" t="e">
        <v>#REF!</v>
      </c>
      <c r="B8" s="82" t="e">
        <v>#REF!</v>
      </c>
      <c r="C8" s="210">
        <v>2</v>
      </c>
      <c r="D8" s="204"/>
      <c r="E8" s="204"/>
      <c r="F8" s="205"/>
      <c r="G8" s="204"/>
      <c r="H8" s="204"/>
      <c r="I8" s="206"/>
      <c r="J8" s="207"/>
      <c r="K8" s="208"/>
      <c r="L8" s="209"/>
      <c r="M8" s="209"/>
    </row>
    <row r="9" spans="1:13" s="83" customFormat="1" x14ac:dyDescent="0.25">
      <c r="A9" s="82" t="e">
        <v>#REF!</v>
      </c>
      <c r="B9" s="82" t="e">
        <v>#REF!</v>
      </c>
      <c r="C9" s="210">
        <v>3</v>
      </c>
      <c r="D9" s="211"/>
      <c r="E9" s="211"/>
      <c r="F9" s="205"/>
      <c r="G9" s="204"/>
      <c r="H9" s="204"/>
      <c r="I9" s="206"/>
      <c r="J9" s="207"/>
      <c r="K9" s="208"/>
      <c r="L9" s="209"/>
      <c r="M9" s="209"/>
    </row>
    <row r="10" spans="1:13" s="83" customFormat="1" x14ac:dyDescent="0.25">
      <c r="A10" s="82" t="e">
        <v>#REF!</v>
      </c>
      <c r="B10" s="82" t="e">
        <v>#REF!</v>
      </c>
      <c r="C10" s="203">
        <v>4</v>
      </c>
      <c r="D10" s="211"/>
      <c r="E10" s="211"/>
      <c r="F10" s="205"/>
      <c r="G10" s="204"/>
      <c r="H10" s="204"/>
      <c r="I10" s="206"/>
      <c r="J10" s="207"/>
      <c r="K10" s="208"/>
      <c r="L10" s="209"/>
      <c r="M10" s="209"/>
    </row>
    <row r="11" spans="1:13" s="83" customFormat="1" x14ac:dyDescent="0.25">
      <c r="A11" s="82" t="e">
        <v>#REF!</v>
      </c>
      <c r="B11" s="82" t="e">
        <v>#REF!</v>
      </c>
      <c r="C11" s="210">
        <v>5</v>
      </c>
      <c r="D11" s="211"/>
      <c r="E11" s="211"/>
      <c r="F11" s="205"/>
      <c r="G11" s="204"/>
      <c r="H11" s="204"/>
      <c r="I11" s="206"/>
      <c r="J11" s="207"/>
      <c r="K11" s="208"/>
      <c r="L11" s="209"/>
      <c r="M11" s="209"/>
    </row>
    <row r="12" spans="1:13" s="83" customFormat="1" x14ac:dyDescent="0.25">
      <c r="A12" s="82" t="e">
        <v>#REF!</v>
      </c>
      <c r="B12" s="82" t="e">
        <v>#REF!</v>
      </c>
      <c r="C12" s="210">
        <v>6</v>
      </c>
      <c r="D12" s="211"/>
      <c r="E12" s="211"/>
      <c r="F12" s="205"/>
      <c r="G12" s="204"/>
      <c r="H12" s="204"/>
      <c r="I12" s="206"/>
      <c r="J12" s="207"/>
      <c r="K12" s="208"/>
      <c r="L12" s="209"/>
      <c r="M12" s="209"/>
    </row>
    <row r="13" spans="1:13" s="83" customFormat="1" x14ac:dyDescent="0.25">
      <c r="A13" s="82" t="e">
        <v>#REF!</v>
      </c>
      <c r="B13" s="82" t="e">
        <v>#REF!</v>
      </c>
      <c r="C13" s="203">
        <v>7</v>
      </c>
      <c r="D13" s="211"/>
      <c r="E13" s="211"/>
      <c r="F13" s="205"/>
      <c r="G13" s="204"/>
      <c r="H13" s="204"/>
      <c r="I13" s="206"/>
      <c r="J13" s="207"/>
      <c r="K13" s="208"/>
      <c r="L13" s="209"/>
      <c r="M13" s="209"/>
    </row>
    <row r="14" spans="1:13" x14ac:dyDescent="0.25">
      <c r="C14" s="210">
        <v>8</v>
      </c>
      <c r="D14" s="211"/>
      <c r="E14" s="211"/>
      <c r="F14" s="205"/>
      <c r="G14" s="204"/>
      <c r="H14" s="204"/>
      <c r="I14" s="206"/>
      <c r="J14" s="207"/>
      <c r="K14" s="208"/>
      <c r="L14" s="209"/>
      <c r="M14" s="209"/>
    </row>
    <row r="15" spans="1:13" x14ac:dyDescent="0.25">
      <c r="C15" s="203">
        <v>9</v>
      </c>
      <c r="D15" s="211"/>
      <c r="E15" s="211"/>
      <c r="F15" s="205"/>
      <c r="G15" s="204"/>
      <c r="H15" s="204"/>
      <c r="I15" s="206"/>
      <c r="J15" s="207"/>
      <c r="K15" s="208"/>
      <c r="L15" s="209"/>
      <c r="M15" s="209"/>
    </row>
    <row r="16" spans="1:13" x14ac:dyDescent="0.25">
      <c r="C16" s="210">
        <v>10</v>
      </c>
      <c r="D16" s="211"/>
      <c r="E16" s="211"/>
      <c r="F16" s="205"/>
      <c r="G16" s="204"/>
      <c r="H16" s="204"/>
      <c r="I16" s="206"/>
      <c r="J16" s="207"/>
      <c r="K16" s="208"/>
      <c r="L16" s="209"/>
      <c r="M16" s="209"/>
    </row>
    <row r="17" spans="3:13" x14ac:dyDescent="0.25">
      <c r="C17" s="203">
        <v>11</v>
      </c>
      <c r="D17" s="211"/>
      <c r="E17" s="211"/>
      <c r="F17" s="205"/>
      <c r="G17" s="204"/>
      <c r="H17" s="204"/>
      <c r="I17" s="206"/>
      <c r="J17" s="207"/>
      <c r="K17" s="208"/>
      <c r="L17" s="209"/>
      <c r="M17" s="209"/>
    </row>
    <row r="18" spans="3:13" x14ac:dyDescent="0.25">
      <c r="C18" s="210">
        <v>12</v>
      </c>
      <c r="D18" s="211"/>
      <c r="E18" s="211"/>
      <c r="F18" s="205"/>
      <c r="G18" s="204"/>
      <c r="H18" s="204"/>
      <c r="I18" s="206"/>
      <c r="J18" s="207"/>
      <c r="K18" s="208"/>
      <c r="L18" s="209"/>
      <c r="M18" s="209"/>
    </row>
    <row r="19" spans="3:13" x14ac:dyDescent="0.25">
      <c r="C19" s="203">
        <v>13</v>
      </c>
      <c r="D19" s="211"/>
      <c r="E19" s="211"/>
      <c r="F19" s="205"/>
      <c r="G19" s="204"/>
      <c r="H19" s="204"/>
      <c r="I19" s="206"/>
      <c r="J19" s="207"/>
      <c r="K19" s="208"/>
      <c r="L19" s="209"/>
      <c r="M19" s="209"/>
    </row>
    <row r="20" spans="3:13" x14ac:dyDescent="0.25">
      <c r="C20" s="210">
        <v>14</v>
      </c>
      <c r="D20" s="211"/>
      <c r="E20" s="211"/>
      <c r="F20" s="205"/>
      <c r="G20" s="204"/>
      <c r="H20" s="204"/>
      <c r="I20" s="206"/>
      <c r="J20" s="207"/>
      <c r="K20" s="208"/>
      <c r="L20" s="209"/>
      <c r="M20" s="209"/>
    </row>
    <row r="21" spans="3:13" x14ac:dyDescent="0.25">
      <c r="C21" s="203">
        <v>15</v>
      </c>
      <c r="D21" s="211"/>
      <c r="E21" s="211"/>
      <c r="F21" s="205"/>
      <c r="G21" s="204"/>
      <c r="H21" s="204"/>
      <c r="I21" s="206"/>
      <c r="J21" s="207"/>
      <c r="K21" s="208"/>
      <c r="L21" s="209"/>
      <c r="M21" s="209"/>
    </row>
  </sheetData>
  <sheetProtection formatCells="0" formatRows="0" autoFilter="0" pivotTables="0"/>
  <mergeCells count="10">
    <mergeCell ref="I5:I6"/>
    <mergeCell ref="J5:J6"/>
    <mergeCell ref="K5:K6"/>
    <mergeCell ref="C5:C6"/>
    <mergeCell ref="L5:M5"/>
    <mergeCell ref="H5:H6"/>
    <mergeCell ref="D5:D6"/>
    <mergeCell ref="E5:E6"/>
    <mergeCell ref="F5:F6"/>
    <mergeCell ref="G5:G6"/>
  </mergeCells>
  <pageMargins left="0.70866141732283505" right="0.70866141732283505" top="0.55118110236220497" bottom="0.55118110236220497" header="0.31496062992126" footer="0.31496062992126"/>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0"/>
    <pageSetUpPr fitToPage="1"/>
  </sheetPr>
  <dimension ref="A1:D62"/>
  <sheetViews>
    <sheetView view="pageBreakPreview" topLeftCell="B1" zoomScale="85" zoomScaleSheetLayoutView="85" workbookViewId="0">
      <selection activeCell="C9" sqref="C9"/>
    </sheetView>
  </sheetViews>
  <sheetFormatPr defaultColWidth="17.5546875" defaultRowHeight="13.2" x14ac:dyDescent="0.25"/>
  <cols>
    <col min="1" max="1" width="17.5546875" style="85" hidden="1" customWidth="1"/>
    <col min="2" max="2" width="66.44140625" style="38" customWidth="1"/>
    <col min="3" max="3" width="4.88671875" style="36" customWidth="1"/>
    <col min="4" max="4" width="5.109375" style="36" customWidth="1"/>
    <col min="5" max="5" width="99.44140625" style="38" customWidth="1"/>
    <col min="6" max="6" width="12.109375" style="38" customWidth="1"/>
    <col min="7" max="9" width="6.44140625" style="38" customWidth="1"/>
    <col min="10" max="11" width="7.44140625" style="38" customWidth="1"/>
    <col min="12" max="12" width="6.44140625" style="38" customWidth="1"/>
    <col min="13" max="13" width="7.44140625" style="38" customWidth="1"/>
    <col min="14" max="14" width="8.5546875" style="38" customWidth="1"/>
    <col min="15" max="16" width="7.44140625" style="38" customWidth="1"/>
    <col min="17" max="17" width="8.5546875" style="38" customWidth="1"/>
    <col min="18" max="18" width="7.44140625" style="38" customWidth="1"/>
    <col min="19" max="19" width="9.5546875" style="38" customWidth="1"/>
    <col min="20" max="20" width="4.44140625" style="38" customWidth="1"/>
    <col min="21" max="22" width="7.44140625" style="38" customWidth="1"/>
    <col min="23" max="23" width="6.44140625" style="38" customWidth="1"/>
    <col min="24" max="25" width="7.44140625" style="38" customWidth="1"/>
    <col min="26" max="26" width="4.44140625" style="38" customWidth="1"/>
    <col min="27" max="27" width="7.44140625" style="38" customWidth="1"/>
    <col min="28" max="28" width="8.5546875" style="38" customWidth="1"/>
    <col min="29" max="29" width="7.44140625" style="38" customWidth="1"/>
    <col min="30" max="30" width="4.44140625" style="38" customWidth="1"/>
    <col min="31" max="31" width="7.44140625" style="38" customWidth="1"/>
    <col min="32" max="32" width="6.44140625" style="38" customWidth="1"/>
    <col min="33" max="33" width="8.5546875" style="38" customWidth="1"/>
    <col min="34" max="34" width="7.44140625" style="38" customWidth="1"/>
    <col min="35" max="36" width="8.5546875" style="38" customWidth="1"/>
    <col min="37" max="37" width="5.44140625" style="38" customWidth="1"/>
    <col min="38" max="38" width="8.5546875" style="38" customWidth="1"/>
    <col min="39" max="39" width="5.44140625" style="38" customWidth="1"/>
    <col min="40" max="41" width="8.5546875" style="38" customWidth="1"/>
    <col min="42" max="43" width="7.44140625" style="38" customWidth="1"/>
    <col min="44" max="44" width="5.44140625" style="38" customWidth="1"/>
    <col min="45" max="45" width="7.44140625" style="38" customWidth="1"/>
    <col min="46" max="47" width="10.5546875" style="38" customWidth="1"/>
    <col min="48" max="48" width="9.5546875" style="38" customWidth="1"/>
    <col min="49" max="53" width="5.44140625" style="38" customWidth="1"/>
    <col min="54" max="54" width="12.5546875" style="38" customWidth="1"/>
    <col min="55" max="55" width="9.5546875" style="38" customWidth="1"/>
    <col min="56" max="57" width="5.44140625" style="38" customWidth="1"/>
    <col min="58" max="58" width="7.44140625" style="38" customWidth="1"/>
    <col min="59" max="59" width="10.5546875" style="38" customWidth="1"/>
    <col min="60" max="60" width="5.44140625" style="38" customWidth="1"/>
    <col min="61" max="61" width="8.5546875" style="38" customWidth="1"/>
    <col min="62" max="63" width="5.44140625" style="38" customWidth="1"/>
    <col min="64" max="64" width="7.44140625" style="38" customWidth="1"/>
    <col min="65" max="65" width="9.5546875" style="38" customWidth="1"/>
    <col min="66" max="68" width="8.5546875" style="38" customWidth="1"/>
    <col min="69" max="69" width="9.5546875" style="38" customWidth="1"/>
    <col min="70" max="70" width="6.44140625" style="38" customWidth="1"/>
    <col min="71" max="71" width="9.5546875" style="38" customWidth="1"/>
    <col min="72" max="72" width="12.5546875" style="38" customWidth="1"/>
    <col min="73" max="73" width="9.5546875" style="38" customWidth="1"/>
    <col min="74" max="74" width="8.5546875" style="38" customWidth="1"/>
    <col min="75" max="75" width="6.44140625" style="38" customWidth="1"/>
    <col min="76" max="77" width="8.5546875" style="38" customWidth="1"/>
    <col min="78" max="78" width="9.5546875" style="38" customWidth="1"/>
    <col min="79" max="79" width="8.5546875" style="38" customWidth="1"/>
    <col min="80" max="80" width="6.44140625" style="38" customWidth="1"/>
    <col min="81" max="81" width="10.5546875" style="38" customWidth="1"/>
    <col min="82" max="82" width="12.5546875" style="38" customWidth="1"/>
    <col min="83" max="83" width="8.5546875" style="38" customWidth="1"/>
    <col min="84" max="85" width="9.5546875" style="38" customWidth="1"/>
    <col min="86" max="86" width="8.5546875" style="38" customWidth="1"/>
    <col min="87" max="87" width="11.5546875" style="38" customWidth="1"/>
    <col min="88" max="88" width="6.44140625" style="38" customWidth="1"/>
    <col min="89" max="89" width="10.5546875" style="38" customWidth="1"/>
    <col min="90" max="90" width="9.5546875" style="38" customWidth="1"/>
    <col min="91" max="91" width="12.5546875" style="38" customWidth="1"/>
    <col min="92" max="92" width="6.44140625" style="38" customWidth="1"/>
    <col min="93" max="93" width="8.5546875" style="38" customWidth="1"/>
    <col min="94" max="94" width="12.5546875" style="38" customWidth="1"/>
    <col min="95" max="95" width="6.44140625" style="38" customWidth="1"/>
    <col min="96" max="96" width="9.5546875" style="38" customWidth="1"/>
    <col min="97" max="97" width="7.44140625" style="38" customWidth="1"/>
    <col min="98" max="98" width="9.5546875" style="38" customWidth="1"/>
    <col min="99" max="99" width="10.5546875" style="38" customWidth="1"/>
    <col min="100" max="100" width="11.5546875" style="38" customWidth="1"/>
    <col min="101" max="101" width="10.5546875" style="38" customWidth="1"/>
    <col min="102" max="102" width="11.5546875" style="38" customWidth="1"/>
    <col min="103" max="103" width="9.5546875" style="38" customWidth="1"/>
    <col min="104" max="104" width="10.5546875" style="38" customWidth="1"/>
    <col min="105" max="105" width="12.5546875" style="38" customWidth="1"/>
    <col min="106" max="106" width="12.109375" style="38" customWidth="1"/>
    <col min="107" max="16384" width="17.5546875" style="38"/>
  </cols>
  <sheetData>
    <row r="1" spans="1:4" s="85" customFormat="1" ht="15.6" x14ac:dyDescent="0.3">
      <c r="A1" s="266" t="s">
        <v>153</v>
      </c>
      <c r="B1" s="267"/>
      <c r="C1" s="267"/>
      <c r="D1" s="267"/>
    </row>
    <row r="3" spans="1:4" x14ac:dyDescent="0.25">
      <c r="A3" s="268" t="s">
        <v>14</v>
      </c>
      <c r="B3" s="269"/>
      <c r="C3" s="269"/>
      <c r="D3" s="269"/>
    </row>
    <row r="5" spans="1:4" ht="7.5" customHeight="1" x14ac:dyDescent="0.25">
      <c r="C5" s="38"/>
    </row>
    <row r="6" spans="1:4" s="128" customFormat="1" ht="54.75" customHeight="1" x14ac:dyDescent="0.25">
      <c r="A6" s="127" t="s">
        <v>9</v>
      </c>
      <c r="B6" s="127" t="s">
        <v>8</v>
      </c>
      <c r="C6" s="127" t="s">
        <v>127</v>
      </c>
      <c r="D6" s="127" t="s">
        <v>182</v>
      </c>
    </row>
    <row r="7" spans="1:4" ht="14.4" x14ac:dyDescent="0.3">
      <c r="B7" s="199" t="s">
        <v>140</v>
      </c>
      <c r="C7"/>
      <c r="D7"/>
    </row>
    <row r="8" spans="1:4" ht="14.4" hidden="1" x14ac:dyDescent="0.3">
      <c r="B8" s="199" t="s">
        <v>141</v>
      </c>
      <c r="C8" s="199" t="s">
        <v>142</v>
      </c>
      <c r="D8" t="s">
        <v>144</v>
      </c>
    </row>
    <row r="9" spans="1:4" ht="14.4" x14ac:dyDescent="0.3">
      <c r="B9" t="s">
        <v>145</v>
      </c>
      <c r="C9"/>
      <c r="D9" s="200"/>
    </row>
    <row r="10" spans="1:4" ht="14.4" x14ac:dyDescent="0.3">
      <c r="B10"/>
      <c r="C10"/>
      <c r="D10"/>
    </row>
    <row r="11" spans="1:4" ht="14.4" x14ac:dyDescent="0.3">
      <c r="B11"/>
      <c r="C11"/>
      <c r="D11"/>
    </row>
    <row r="12" spans="1:4" ht="14.4" x14ac:dyDescent="0.3">
      <c r="B12"/>
      <c r="C12"/>
      <c r="D12"/>
    </row>
    <row r="13" spans="1:4" ht="14.4" x14ac:dyDescent="0.3">
      <c r="B13"/>
      <c r="C13"/>
      <c r="D13"/>
    </row>
    <row r="14" spans="1:4" ht="14.4" x14ac:dyDescent="0.3">
      <c r="B14"/>
      <c r="C14"/>
      <c r="D14"/>
    </row>
    <row r="15" spans="1:4" ht="14.4" x14ac:dyDescent="0.3">
      <c r="B15"/>
      <c r="C15"/>
      <c r="D15"/>
    </row>
    <row r="16" spans="1:4" ht="14.4" x14ac:dyDescent="0.3">
      <c r="B16"/>
      <c r="C16"/>
      <c r="D16"/>
    </row>
    <row r="17" spans="2:4" ht="14.4" x14ac:dyDescent="0.3">
      <c r="B17"/>
      <c r="C17"/>
      <c r="D17"/>
    </row>
    <row r="18" spans="2:4" ht="14.4" x14ac:dyDescent="0.3">
      <c r="B18"/>
      <c r="C18"/>
      <c r="D18"/>
    </row>
    <row r="19" spans="2:4" ht="14.4" x14ac:dyDescent="0.3">
      <c r="B19"/>
      <c r="C19"/>
      <c r="D19"/>
    </row>
    <row r="20" spans="2:4" ht="14.4" x14ac:dyDescent="0.3">
      <c r="B20"/>
      <c r="C20"/>
      <c r="D20"/>
    </row>
    <row r="21" spans="2:4" ht="14.4" x14ac:dyDescent="0.3">
      <c r="B21"/>
      <c r="C21"/>
      <c r="D21"/>
    </row>
    <row r="22" spans="2:4" ht="14.4" x14ac:dyDescent="0.3">
      <c r="B22"/>
      <c r="C22"/>
      <c r="D22"/>
    </row>
    <row r="23" spans="2:4" ht="14.4" x14ac:dyDescent="0.3">
      <c r="B23"/>
      <c r="C23"/>
      <c r="D23"/>
    </row>
    <row r="24" spans="2:4" ht="14.4" x14ac:dyDescent="0.3">
      <c r="B24"/>
      <c r="C24"/>
      <c r="D24"/>
    </row>
    <row r="25" spans="2:4" ht="13.8" x14ac:dyDescent="0.25">
      <c r="B25" s="84"/>
      <c r="C25" s="84"/>
      <c r="D25" s="84"/>
    </row>
    <row r="26" spans="2:4" ht="13.8" x14ac:dyDescent="0.25">
      <c r="B26" s="84"/>
      <c r="C26" s="84"/>
      <c r="D26" s="84"/>
    </row>
    <row r="27" spans="2:4" ht="13.8" x14ac:dyDescent="0.25">
      <c r="B27" s="84"/>
      <c r="C27" s="84"/>
      <c r="D27" s="84"/>
    </row>
    <row r="28" spans="2:4" ht="13.8" x14ac:dyDescent="0.25">
      <c r="B28" s="84"/>
      <c r="C28" s="84"/>
      <c r="D28" s="84"/>
    </row>
    <row r="29" spans="2:4" ht="15" x14ac:dyDescent="0.25">
      <c r="B29" s="86"/>
      <c r="C29" s="84"/>
      <c r="D29" s="84"/>
    </row>
    <row r="30" spans="2:4" ht="13.8" x14ac:dyDescent="0.25">
      <c r="B30" s="84"/>
      <c r="C30" s="84"/>
      <c r="D30" s="84"/>
    </row>
    <row r="31" spans="2:4" ht="13.8" x14ac:dyDescent="0.25">
      <c r="B31" s="84"/>
      <c r="C31" s="84"/>
      <c r="D31" s="84"/>
    </row>
    <row r="32" spans="2:4" ht="13.8" x14ac:dyDescent="0.25">
      <c r="B32" s="84"/>
      <c r="C32" s="84"/>
      <c r="D32" s="84"/>
    </row>
    <row r="33" spans="2:4" ht="13.8" x14ac:dyDescent="0.25">
      <c r="B33" s="84"/>
      <c r="C33" s="84"/>
      <c r="D33" s="84"/>
    </row>
    <row r="34" spans="2:4" ht="13.8" x14ac:dyDescent="0.25">
      <c r="B34" s="84"/>
      <c r="C34" s="84"/>
      <c r="D34" s="84"/>
    </row>
    <row r="35" spans="2:4" x14ac:dyDescent="0.25">
      <c r="C35" s="38"/>
      <c r="D35" s="38"/>
    </row>
    <row r="36" spans="2:4" x14ac:dyDescent="0.25">
      <c r="C36" s="38"/>
      <c r="D36" s="38"/>
    </row>
    <row r="37" spans="2:4" x14ac:dyDescent="0.25">
      <c r="C37" s="38"/>
      <c r="D37" s="38"/>
    </row>
    <row r="38" spans="2:4" x14ac:dyDescent="0.25">
      <c r="C38" s="38"/>
      <c r="D38" s="38"/>
    </row>
    <row r="39" spans="2:4" x14ac:dyDescent="0.25">
      <c r="C39" s="38"/>
    </row>
    <row r="40" spans="2:4" x14ac:dyDescent="0.25">
      <c r="C40" s="38"/>
    </row>
    <row r="41" spans="2:4" x14ac:dyDescent="0.25">
      <c r="C41" s="38"/>
    </row>
    <row r="42" spans="2:4" x14ac:dyDescent="0.25">
      <c r="C42" s="38"/>
    </row>
    <row r="43" spans="2:4" x14ac:dyDescent="0.25">
      <c r="C43" s="38"/>
    </row>
    <row r="44" spans="2:4" x14ac:dyDescent="0.25">
      <c r="C44" s="38"/>
    </row>
    <row r="45" spans="2:4" x14ac:dyDescent="0.25">
      <c r="C45" s="38"/>
    </row>
    <row r="46" spans="2:4" x14ac:dyDescent="0.25">
      <c r="C46" s="38"/>
    </row>
    <row r="47" spans="2:4" x14ac:dyDescent="0.25">
      <c r="C47" s="38"/>
    </row>
    <row r="48" spans="2:4" x14ac:dyDescent="0.25">
      <c r="C48" s="38"/>
    </row>
    <row r="49" spans="3:3" x14ac:dyDescent="0.25">
      <c r="C49" s="38"/>
    </row>
    <row r="50" spans="3:3" x14ac:dyDescent="0.25">
      <c r="C50" s="38"/>
    </row>
    <row r="51" spans="3:3" x14ac:dyDescent="0.25">
      <c r="C51" s="38"/>
    </row>
    <row r="52" spans="3:3" x14ac:dyDescent="0.25">
      <c r="C52" s="38"/>
    </row>
    <row r="53" spans="3:3" x14ac:dyDescent="0.25">
      <c r="C53" s="38"/>
    </row>
    <row r="54" spans="3:3" x14ac:dyDescent="0.25">
      <c r="C54" s="38"/>
    </row>
    <row r="55" spans="3:3" x14ac:dyDescent="0.25">
      <c r="C55" s="38"/>
    </row>
    <row r="56" spans="3:3" x14ac:dyDescent="0.25">
      <c r="C56" s="38"/>
    </row>
    <row r="57" spans="3:3" x14ac:dyDescent="0.25">
      <c r="C57" s="38"/>
    </row>
    <row r="58" spans="3:3" x14ac:dyDescent="0.25">
      <c r="C58" s="38"/>
    </row>
    <row r="59" spans="3:3" x14ac:dyDescent="0.25">
      <c r="C59" s="38"/>
    </row>
    <row r="60" spans="3:3" x14ac:dyDescent="0.25">
      <c r="C60" s="38"/>
    </row>
    <row r="61" spans="3:3" x14ac:dyDescent="0.25">
      <c r="C61" s="38"/>
    </row>
    <row r="62" spans="3:3" x14ac:dyDescent="0.25">
      <c r="C62" s="38"/>
    </row>
  </sheetData>
  <mergeCells count="2">
    <mergeCell ref="A1:D1"/>
    <mergeCell ref="A3:D3"/>
  </mergeCells>
  <conditionalFormatting sqref="A1:A1048576">
    <cfRule type="cellIs" dxfId="25" priority="1" operator="equal">
      <formula>"Загалом:"</formula>
    </cfRule>
    <cfRule type="cellIs" dxfId="24" priority="2" operator="equal">
      <formula>"Мережа Загалом:"</formula>
    </cfRule>
    <cfRule type="cellIs" dxfId="23" priority="3" operator="equal">
      <formula>"Альянс Загалом:"</formula>
    </cfRule>
    <cfRule type="cellIs" dxfId="22" priority="4" operator="equal">
      <formula>0</formula>
    </cfRule>
  </conditionalFormatting>
  <pageMargins left="0.70866141732283505" right="0.70866141732283505" top="0.74803149606299202" bottom="0.74803149606299202" header="0.31496062992126" footer="0.31496062992126"/>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pageSetUpPr fitToPage="1"/>
  </sheetPr>
  <dimension ref="A1:M949"/>
  <sheetViews>
    <sheetView view="pageBreakPreview" zoomScale="85" zoomScaleSheetLayoutView="85" workbookViewId="0">
      <selection activeCell="B17" sqref="B17"/>
    </sheetView>
  </sheetViews>
  <sheetFormatPr defaultColWidth="15.88671875" defaultRowHeight="13.2" x14ac:dyDescent="0.25"/>
  <cols>
    <col min="1" max="1" width="37.33203125" style="125" customWidth="1"/>
    <col min="2" max="2" width="72.88671875" style="131" customWidth="1"/>
    <col min="3" max="3" width="3.33203125" style="133" customWidth="1"/>
    <col min="4" max="7" width="10.5546875" style="126" bestFit="1" customWidth="1"/>
    <col min="8" max="8" width="2.5546875" style="133" customWidth="1"/>
    <col min="9" max="12" width="12.5546875" style="120" customWidth="1"/>
    <col min="13" max="13" width="15.88671875" style="129"/>
    <col min="14" max="16384" width="15.88671875" style="30"/>
  </cols>
  <sheetData>
    <row r="1" spans="1:12" s="103" customFormat="1" ht="36" customHeight="1" x14ac:dyDescent="0.3">
      <c r="A1" s="274" t="s">
        <v>154</v>
      </c>
      <c r="B1" s="274"/>
      <c r="C1" s="101"/>
      <c r="D1" s="275" t="s">
        <v>180</v>
      </c>
      <c r="E1" s="272"/>
      <c r="F1" s="272"/>
      <c r="G1" s="276"/>
      <c r="H1" s="102"/>
      <c r="I1" s="271" t="s">
        <v>181</v>
      </c>
      <c r="J1" s="272"/>
      <c r="K1" s="272"/>
      <c r="L1" s="273"/>
    </row>
    <row r="2" spans="1:12" s="103" customFormat="1" ht="34.5" customHeight="1" x14ac:dyDescent="0.3">
      <c r="A2" s="104" t="s">
        <v>8</v>
      </c>
      <c r="B2" s="105" t="s">
        <v>7</v>
      </c>
      <c r="C2" s="106"/>
      <c r="D2" s="107" t="s">
        <v>128</v>
      </c>
      <c r="E2" s="107" t="s">
        <v>129</v>
      </c>
      <c r="F2" s="107" t="s">
        <v>130</v>
      </c>
      <c r="G2" s="108" t="s">
        <v>131</v>
      </c>
      <c r="H2" s="109"/>
      <c r="I2" s="110" t="s">
        <v>2</v>
      </c>
      <c r="J2" s="107" t="s">
        <v>3</v>
      </c>
      <c r="K2" s="107" t="s">
        <v>4</v>
      </c>
      <c r="L2" s="107" t="s">
        <v>5</v>
      </c>
    </row>
    <row r="3" spans="1:12" s="30" customFormat="1" x14ac:dyDescent="0.25">
      <c r="A3" s="111" t="str">
        <f>'Сводная для рабочего плана'!A5</f>
        <v>(пусто)</v>
      </c>
      <c r="B3" s="112" t="str">
        <f>'Сводная для рабочего плана'!B5</f>
        <v>(пусто)</v>
      </c>
      <c r="C3" s="106"/>
      <c r="D3" s="113">
        <f>IF($B3=0,"",'Сводная для рабочего плана'!C5)</f>
        <v>0</v>
      </c>
      <c r="E3" s="113">
        <f>IF($B3=0,"",'Сводная для рабочего плана'!D5)</f>
        <v>0</v>
      </c>
      <c r="F3" s="113">
        <f>IF($B3=0,"",'Сводная для рабочего плана'!E5)</f>
        <v>0</v>
      </c>
      <c r="G3" s="113">
        <f>IF($B3=0,"",'Сводная для рабочего плана'!F5)</f>
        <v>0</v>
      </c>
      <c r="H3" s="114"/>
      <c r="I3" s="115">
        <f>IF($B3=0,"",'Сводная для рабочего плана'!C5)</f>
        <v>0</v>
      </c>
      <c r="J3" s="115">
        <f>IF($B3=0,"",'Сводная для рабочего плана'!D5)</f>
        <v>0</v>
      </c>
      <c r="K3" s="115">
        <f>IF($B3=0,"",'Сводная для рабочего плана'!E5)</f>
        <v>0</v>
      </c>
      <c r="L3" s="115">
        <f>IF($B3=0,"",'Сводная для рабочего плана'!F5)</f>
        <v>0</v>
      </c>
    </row>
    <row r="4" spans="1:12" s="30" customFormat="1" x14ac:dyDescent="0.25">
      <c r="A4" s="111">
        <f>'Сводная для рабочего плана'!A6</f>
        <v>0</v>
      </c>
      <c r="B4" s="112">
        <f>'Сводная для рабочего плана'!B6</f>
        <v>0</v>
      </c>
      <c r="C4" s="106"/>
      <c r="D4" s="113" t="str">
        <f>IF($B4=0,"",'Сводная для рабочего плана'!C6)</f>
        <v/>
      </c>
      <c r="E4" s="113" t="str">
        <f>IF($B4=0,"",'Сводная для рабочего плана'!D6)</f>
        <v/>
      </c>
      <c r="F4" s="113" t="str">
        <f>IF($B4=0,"",'Сводная для рабочего плана'!E6)</f>
        <v/>
      </c>
      <c r="G4" s="113" t="str">
        <f>IF($B4=0,"",'Сводная для рабочего плана'!F6)</f>
        <v/>
      </c>
      <c r="H4" s="114"/>
      <c r="I4" s="115" t="str">
        <f>IF($B4=0,"",'Сводная для рабочего плана'!C6)</f>
        <v/>
      </c>
      <c r="J4" s="115" t="str">
        <f>IF($B4=0,"",'Сводная для рабочего плана'!D6)</f>
        <v/>
      </c>
      <c r="K4" s="115" t="str">
        <f>IF($B4=0,"",'Сводная для рабочего плана'!E6)</f>
        <v/>
      </c>
      <c r="L4" s="115" t="str">
        <f>IF($B4=0,"",'Сводная для рабочего плана'!F6)</f>
        <v/>
      </c>
    </row>
    <row r="5" spans="1:12" s="30" customFormat="1" x14ac:dyDescent="0.25">
      <c r="A5" s="111">
        <f>'Сводная для рабочего плана'!A7</f>
        <v>0</v>
      </c>
      <c r="B5" s="112">
        <f>'Сводная для рабочего плана'!B7</f>
        <v>0</v>
      </c>
      <c r="C5" s="106"/>
      <c r="D5" s="113" t="str">
        <f>IF($B5=0,"",'Сводная для рабочего плана'!C7)</f>
        <v/>
      </c>
      <c r="E5" s="113" t="str">
        <f>IF($B5=0,"",'Сводная для рабочего плана'!D7)</f>
        <v/>
      </c>
      <c r="F5" s="113" t="str">
        <f>IF($B5=0,"",'Сводная для рабочего плана'!E7)</f>
        <v/>
      </c>
      <c r="G5" s="113" t="str">
        <f>IF($B5=0,"",'Сводная для рабочего плана'!F7)</f>
        <v/>
      </c>
      <c r="H5" s="114"/>
      <c r="I5" s="115" t="str">
        <f>IF($B5=0,"",'Сводная для рабочего плана'!C7)</f>
        <v/>
      </c>
      <c r="J5" s="115" t="str">
        <f>IF($B5=0,"",'Сводная для рабочего плана'!D7)</f>
        <v/>
      </c>
      <c r="K5" s="115" t="str">
        <f>IF($B5=0,"",'Сводная для рабочего плана'!E7)</f>
        <v/>
      </c>
      <c r="L5" s="115" t="str">
        <f>IF($B5=0,"",'Сводная для рабочего плана'!F7)</f>
        <v/>
      </c>
    </row>
    <row r="6" spans="1:12" s="30" customFormat="1" x14ac:dyDescent="0.25">
      <c r="A6" s="111">
        <f>'Сводная для рабочего плана'!A8</f>
        <v>0</v>
      </c>
      <c r="B6" s="112">
        <f>'Сводная для рабочего плана'!B8</f>
        <v>0</v>
      </c>
      <c r="C6" s="106"/>
      <c r="D6" s="113" t="str">
        <f>IF($B6=0,"",'Сводная для рабочего плана'!C8)</f>
        <v/>
      </c>
      <c r="E6" s="113" t="str">
        <f>IF($B6=0,"",'Сводная для рабочего плана'!D8)</f>
        <v/>
      </c>
      <c r="F6" s="113" t="str">
        <f>IF($B6=0,"",'Сводная для рабочего плана'!E8)</f>
        <v/>
      </c>
      <c r="G6" s="113" t="str">
        <f>IF($B6=0,"",'Сводная для рабочего плана'!F8)</f>
        <v/>
      </c>
      <c r="H6" s="114"/>
      <c r="I6" s="115" t="str">
        <f>IF($B6=0,"",'Сводная для рабочего плана'!C8)</f>
        <v/>
      </c>
      <c r="J6" s="115" t="str">
        <f>IF($B6=0,"",'Сводная для рабочего плана'!D8)</f>
        <v/>
      </c>
      <c r="K6" s="115" t="str">
        <f>IF($B6=0,"",'Сводная для рабочего плана'!E8)</f>
        <v/>
      </c>
      <c r="L6" s="115" t="str">
        <f>IF($B6=0,"",'Сводная для рабочего плана'!F8)</f>
        <v/>
      </c>
    </row>
    <row r="7" spans="1:12" s="30" customFormat="1" x14ac:dyDescent="0.25">
      <c r="A7" s="111">
        <f>'Сводная для рабочего плана'!A9</f>
        <v>0</v>
      </c>
      <c r="B7" s="112">
        <f>'Сводная для рабочего плана'!B9</f>
        <v>0</v>
      </c>
      <c r="C7" s="106"/>
      <c r="D7" s="113" t="str">
        <f>IF($B7=0,"",'Сводная для рабочего плана'!C9)</f>
        <v/>
      </c>
      <c r="E7" s="113" t="str">
        <f>IF($B7=0,"",'Сводная для рабочего плана'!D9)</f>
        <v/>
      </c>
      <c r="F7" s="113" t="str">
        <f>IF($B7=0,"",'Сводная для рабочего плана'!E9)</f>
        <v/>
      </c>
      <c r="G7" s="113" t="str">
        <f>IF($B7=0,"",'Сводная для рабочего плана'!F9)</f>
        <v/>
      </c>
      <c r="H7" s="114"/>
      <c r="I7" s="115" t="str">
        <f>IF($B7=0,"",'Сводная для рабочего плана'!C9)</f>
        <v/>
      </c>
      <c r="J7" s="115" t="str">
        <f>IF($B7=0,"",'Сводная для рабочего плана'!D9)</f>
        <v/>
      </c>
      <c r="K7" s="115" t="str">
        <f>IF($B7=0,"",'Сводная для рабочего плана'!E9)</f>
        <v/>
      </c>
      <c r="L7" s="115" t="str">
        <f>IF($B7=0,"",'Сводная для рабочего плана'!F9)</f>
        <v/>
      </c>
    </row>
    <row r="8" spans="1:12" s="30" customFormat="1" x14ac:dyDescent="0.25">
      <c r="A8" s="111">
        <f>'Сводная для рабочего плана'!A10</f>
        <v>0</v>
      </c>
      <c r="B8" s="112">
        <f>'Сводная для рабочего плана'!B10</f>
        <v>0</v>
      </c>
      <c r="C8" s="106"/>
      <c r="D8" s="113" t="str">
        <f>IF($B8=0,"",'Сводная для рабочего плана'!C10)</f>
        <v/>
      </c>
      <c r="E8" s="113" t="str">
        <f>IF($B8=0,"",'Сводная для рабочего плана'!D10)</f>
        <v/>
      </c>
      <c r="F8" s="113" t="str">
        <f>IF($B8=0,"",'Сводная для рабочего плана'!E10)</f>
        <v/>
      </c>
      <c r="G8" s="113" t="str">
        <f>IF($B8=0,"",'Сводная для рабочего плана'!F10)</f>
        <v/>
      </c>
      <c r="H8" s="114"/>
      <c r="I8" s="115" t="str">
        <f>IF($B8=0,"",'Сводная для рабочего плана'!C10)</f>
        <v/>
      </c>
      <c r="J8" s="115" t="str">
        <f>IF($B8=0,"",'Сводная для рабочего плана'!D10)</f>
        <v/>
      </c>
      <c r="K8" s="115" t="str">
        <f>IF($B8=0,"",'Сводная для рабочего плана'!E10)</f>
        <v/>
      </c>
      <c r="L8" s="115" t="str">
        <f>IF($B8=0,"",'Сводная для рабочего плана'!F10)</f>
        <v/>
      </c>
    </row>
    <row r="9" spans="1:12" s="30" customFormat="1" x14ac:dyDescent="0.25">
      <c r="A9" s="111">
        <f>'Сводная для рабочего плана'!A11</f>
        <v>0</v>
      </c>
      <c r="B9" s="112">
        <f>'Сводная для рабочего плана'!B11</f>
        <v>0</v>
      </c>
      <c r="C9" s="106"/>
      <c r="D9" s="113" t="str">
        <f>IF($B9=0,"",'Сводная для рабочего плана'!C11)</f>
        <v/>
      </c>
      <c r="E9" s="113" t="str">
        <f>IF($B9=0,"",'Сводная для рабочего плана'!D11)</f>
        <v/>
      </c>
      <c r="F9" s="113" t="str">
        <f>IF($B9=0,"",'Сводная для рабочего плана'!E11)</f>
        <v/>
      </c>
      <c r="G9" s="113" t="str">
        <f>IF($B9=0,"",'Сводная для рабочего плана'!F11)</f>
        <v/>
      </c>
      <c r="H9" s="114"/>
      <c r="I9" s="115" t="str">
        <f>IF($B9=0,"",'Сводная для рабочего плана'!C11)</f>
        <v/>
      </c>
      <c r="J9" s="115" t="str">
        <f>IF($B9=0,"",'Сводная для рабочего плана'!D11)</f>
        <v/>
      </c>
      <c r="K9" s="115" t="str">
        <f>IF($B9=0,"",'Сводная для рабочего плана'!E11)</f>
        <v/>
      </c>
      <c r="L9" s="115" t="str">
        <f>IF($B9=0,"",'Сводная для рабочего плана'!F11)</f>
        <v/>
      </c>
    </row>
    <row r="10" spans="1:12" s="30" customFormat="1" x14ac:dyDescent="0.25">
      <c r="A10" s="111">
        <f>'Сводная для рабочего плана'!A12</f>
        <v>0</v>
      </c>
      <c r="B10" s="112">
        <f>'Сводная для рабочего плана'!B12</f>
        <v>0</v>
      </c>
      <c r="C10" s="106"/>
      <c r="D10" s="113" t="str">
        <f>IF($B10=0,"",'Сводная для рабочего плана'!C12)</f>
        <v/>
      </c>
      <c r="E10" s="113" t="str">
        <f>IF($B10=0,"",'Сводная для рабочего плана'!D12)</f>
        <v/>
      </c>
      <c r="F10" s="113" t="str">
        <f>IF($B10=0,"",'Сводная для рабочего плана'!E12)</f>
        <v/>
      </c>
      <c r="G10" s="113" t="str">
        <f>IF($B10=0,"",'Сводная для рабочего плана'!F12)</f>
        <v/>
      </c>
      <c r="H10" s="114"/>
      <c r="I10" s="115" t="str">
        <f>IF($B10=0,"",'Сводная для рабочего плана'!C12)</f>
        <v/>
      </c>
      <c r="J10" s="115" t="str">
        <f>IF($B10=0,"",'Сводная для рабочего плана'!D12)</f>
        <v/>
      </c>
      <c r="K10" s="115" t="str">
        <f>IF($B10=0,"",'Сводная для рабочего плана'!E12)</f>
        <v/>
      </c>
      <c r="L10" s="115" t="str">
        <f>IF($B10=0,"",'Сводная для рабочего плана'!F12)</f>
        <v/>
      </c>
    </row>
    <row r="11" spans="1:12" s="30" customFormat="1" x14ac:dyDescent="0.25">
      <c r="A11" s="111">
        <f>'Сводная для рабочего плана'!A13</f>
        <v>0</v>
      </c>
      <c r="B11" s="112">
        <f>'Сводная для рабочего плана'!B13</f>
        <v>0</v>
      </c>
      <c r="C11" s="106"/>
      <c r="D11" s="113" t="str">
        <f>IF($B11=0,"",'Сводная для рабочего плана'!C13)</f>
        <v/>
      </c>
      <c r="E11" s="113" t="str">
        <f>IF($B11=0,"",'Сводная для рабочего плана'!D13)</f>
        <v/>
      </c>
      <c r="F11" s="113" t="str">
        <f>IF($B11=0,"",'Сводная для рабочего плана'!E13)</f>
        <v/>
      </c>
      <c r="G11" s="113" t="str">
        <f>IF($B11=0,"",'Сводная для рабочего плана'!F13)</f>
        <v/>
      </c>
      <c r="H11" s="114"/>
      <c r="I11" s="115" t="str">
        <f>IF($B11=0,"",'Сводная для рабочего плана'!C13)</f>
        <v/>
      </c>
      <c r="J11" s="115" t="str">
        <f>IF($B11=0,"",'Сводная для рабочего плана'!D13)</f>
        <v/>
      </c>
      <c r="K11" s="115" t="str">
        <f>IF($B11=0,"",'Сводная для рабочего плана'!E13)</f>
        <v/>
      </c>
      <c r="L11" s="115" t="str">
        <f>IF($B11=0,"",'Сводная для рабочего плана'!F13)</f>
        <v/>
      </c>
    </row>
    <row r="12" spans="1:12" s="30" customFormat="1" x14ac:dyDescent="0.25">
      <c r="A12" s="111">
        <f>'Сводная для рабочего плана'!A14</f>
        <v>0</v>
      </c>
      <c r="B12" s="112">
        <f>'Сводная для рабочего плана'!B14</f>
        <v>0</v>
      </c>
      <c r="C12" s="106"/>
      <c r="D12" s="113" t="str">
        <f>IF($B12=0,"",'Сводная для рабочего плана'!C14)</f>
        <v/>
      </c>
      <c r="E12" s="113" t="str">
        <f>IF($B12=0,"",'Сводная для рабочего плана'!D14)</f>
        <v/>
      </c>
      <c r="F12" s="113" t="str">
        <f>IF($B12=0,"",'Сводная для рабочего плана'!E14)</f>
        <v/>
      </c>
      <c r="G12" s="113" t="str">
        <f>IF($B12=0,"",'Сводная для рабочего плана'!F14)</f>
        <v/>
      </c>
      <c r="H12" s="114"/>
      <c r="I12" s="115" t="str">
        <f>IF($B12=0,"",'Сводная для рабочего плана'!C14)</f>
        <v/>
      </c>
      <c r="J12" s="115" t="str">
        <f>IF($B12=0,"",'Сводная для рабочего плана'!D14)</f>
        <v/>
      </c>
      <c r="K12" s="115" t="str">
        <f>IF($B12=0,"",'Сводная для рабочего плана'!E14)</f>
        <v/>
      </c>
      <c r="L12" s="115" t="str">
        <f>IF($B12=0,"",'Сводная для рабочего плана'!F14)</f>
        <v/>
      </c>
    </row>
    <row r="13" spans="1:12" s="30" customFormat="1" x14ac:dyDescent="0.25">
      <c r="A13" s="111">
        <f>'Сводная для рабочего плана'!A15</f>
        <v>0</v>
      </c>
      <c r="B13" s="112">
        <f>'Сводная для рабочего плана'!B15</f>
        <v>0</v>
      </c>
      <c r="C13" s="106"/>
      <c r="D13" s="113" t="str">
        <f>IF($B13=0,"",'Сводная для рабочего плана'!C15)</f>
        <v/>
      </c>
      <c r="E13" s="113" t="str">
        <f>IF($B13=0,"",'Сводная для рабочего плана'!D15)</f>
        <v/>
      </c>
      <c r="F13" s="113" t="str">
        <f>IF($B13=0,"",'Сводная для рабочего плана'!E15)</f>
        <v/>
      </c>
      <c r="G13" s="113" t="str">
        <f>IF($B13=0,"",'Сводная для рабочего плана'!F15)</f>
        <v/>
      </c>
      <c r="H13" s="114"/>
      <c r="I13" s="115" t="str">
        <f>IF($B13=0,"",'Сводная для рабочего плана'!C15)</f>
        <v/>
      </c>
      <c r="J13" s="115" t="str">
        <f>IF($B13=0,"",'Сводная для рабочего плана'!D15)</f>
        <v/>
      </c>
      <c r="K13" s="115" t="str">
        <f>IF($B13=0,"",'Сводная для рабочего плана'!E15)</f>
        <v/>
      </c>
      <c r="L13" s="115" t="str">
        <f>IF($B13=0,"",'Сводная для рабочего плана'!F15)</f>
        <v/>
      </c>
    </row>
    <row r="14" spans="1:12" s="30" customFormat="1" x14ac:dyDescent="0.25">
      <c r="A14" s="111">
        <f>'Сводная для рабочего плана'!A16</f>
        <v>0</v>
      </c>
      <c r="B14" s="112">
        <f>'Сводная для рабочего плана'!B16</f>
        <v>0</v>
      </c>
      <c r="C14" s="106"/>
      <c r="D14" s="113" t="str">
        <f>IF($B14=0,"",'Сводная для рабочего плана'!C16)</f>
        <v/>
      </c>
      <c r="E14" s="113" t="str">
        <f>IF($B14=0,"",'Сводная для рабочего плана'!D16)</f>
        <v/>
      </c>
      <c r="F14" s="113" t="str">
        <f>IF($B14=0,"",'Сводная для рабочего плана'!E16)</f>
        <v/>
      </c>
      <c r="G14" s="113" t="str">
        <f>IF($B14=0,"",'Сводная для рабочего плана'!F16)</f>
        <v/>
      </c>
      <c r="H14" s="114"/>
      <c r="I14" s="115" t="str">
        <f>IF($B14=0,"",'Сводная для рабочего плана'!C16)</f>
        <v/>
      </c>
      <c r="J14" s="115" t="str">
        <f>IF($B14=0,"",'Сводная для рабочего плана'!D16)</f>
        <v/>
      </c>
      <c r="K14" s="115" t="str">
        <f>IF($B14=0,"",'Сводная для рабочего плана'!E16)</f>
        <v/>
      </c>
      <c r="L14" s="115" t="str">
        <f>IF($B14=0,"",'Сводная для рабочего плана'!F16)</f>
        <v/>
      </c>
    </row>
    <row r="15" spans="1:12" s="30" customFormat="1" x14ac:dyDescent="0.25">
      <c r="A15" s="111">
        <f>'Сводная для рабочего плана'!A17</f>
        <v>0</v>
      </c>
      <c r="B15" s="112">
        <f>'Сводная для рабочего плана'!B17</f>
        <v>0</v>
      </c>
      <c r="C15" s="106"/>
      <c r="D15" s="113" t="str">
        <f>IF($B15=0,"",'Сводная для рабочего плана'!C17)</f>
        <v/>
      </c>
      <c r="E15" s="113" t="str">
        <f>IF($B15=0,"",'Сводная для рабочего плана'!D17)</f>
        <v/>
      </c>
      <c r="F15" s="113" t="str">
        <f>IF($B15=0,"",'Сводная для рабочего плана'!E17)</f>
        <v/>
      </c>
      <c r="G15" s="113" t="str">
        <f>IF($B15=0,"",'Сводная для рабочего плана'!F17)</f>
        <v/>
      </c>
      <c r="H15" s="114"/>
      <c r="I15" s="115" t="str">
        <f>IF($B15=0,"",'Сводная для рабочего плана'!C17)</f>
        <v/>
      </c>
      <c r="J15" s="115" t="str">
        <f>IF($B15=0,"",'Сводная для рабочего плана'!D17)</f>
        <v/>
      </c>
      <c r="K15" s="115" t="str">
        <f>IF($B15=0,"",'Сводная для рабочего плана'!E17)</f>
        <v/>
      </c>
      <c r="L15" s="115" t="str">
        <f>IF($B15=0,"",'Сводная для рабочего плана'!F17)</f>
        <v/>
      </c>
    </row>
    <row r="16" spans="1:12" s="30" customFormat="1" x14ac:dyDescent="0.25">
      <c r="A16" s="111">
        <f>'Сводная для рабочего плана'!A18</f>
        <v>0</v>
      </c>
      <c r="B16" s="112">
        <f>'Сводная для рабочего плана'!B18</f>
        <v>0</v>
      </c>
      <c r="C16" s="106"/>
      <c r="D16" s="113" t="str">
        <f>IF($B16=0,"",'Сводная для рабочего плана'!C18)</f>
        <v/>
      </c>
      <c r="E16" s="113" t="str">
        <f>IF($B16=0,"",'Сводная для рабочего плана'!D18)</f>
        <v/>
      </c>
      <c r="F16" s="113" t="str">
        <f>IF($B16=0,"",'Сводная для рабочего плана'!E18)</f>
        <v/>
      </c>
      <c r="G16" s="113" t="str">
        <f>IF($B16=0,"",'Сводная для рабочего плана'!F18)</f>
        <v/>
      </c>
      <c r="H16" s="114"/>
      <c r="I16" s="115" t="str">
        <f>IF($B16=0,"",'Сводная для рабочего плана'!C18)</f>
        <v/>
      </c>
      <c r="J16" s="115" t="str">
        <f>IF($B16=0,"",'Сводная для рабочего плана'!D18)</f>
        <v/>
      </c>
      <c r="K16" s="115" t="str">
        <f>IF($B16=0,"",'Сводная для рабочего плана'!E18)</f>
        <v/>
      </c>
      <c r="L16" s="115" t="str">
        <f>IF($B16=0,"",'Сводная для рабочего плана'!F18)</f>
        <v/>
      </c>
    </row>
    <row r="17" spans="1:12" s="30" customFormat="1" x14ac:dyDescent="0.25">
      <c r="A17" s="111">
        <f>'Сводная для рабочего плана'!A19</f>
        <v>0</v>
      </c>
      <c r="B17" s="112">
        <f>'Сводная для рабочего плана'!B19</f>
        <v>0</v>
      </c>
      <c r="C17" s="106"/>
      <c r="D17" s="113" t="str">
        <f>IF($B17=0,"",'Сводная для рабочего плана'!C19)</f>
        <v/>
      </c>
      <c r="E17" s="113" t="str">
        <f>IF($B17=0,"",'Сводная для рабочего плана'!D19)</f>
        <v/>
      </c>
      <c r="F17" s="113" t="str">
        <f>IF($B17=0,"",'Сводная для рабочего плана'!E19)</f>
        <v/>
      </c>
      <c r="G17" s="113" t="str">
        <f>IF($B17=0,"",'Сводная для рабочего плана'!F19)</f>
        <v/>
      </c>
      <c r="H17" s="114"/>
      <c r="I17" s="115" t="str">
        <f>IF($B17=0,"",'Сводная для рабочего плана'!C19)</f>
        <v/>
      </c>
      <c r="J17" s="115" t="str">
        <f>IF($B17=0,"",'Сводная для рабочего плана'!D19)</f>
        <v/>
      </c>
      <c r="K17" s="115" t="str">
        <f>IF($B17=0,"",'Сводная для рабочего плана'!E19)</f>
        <v/>
      </c>
      <c r="L17" s="115" t="str">
        <f>IF($B17=0,"",'Сводная для рабочего плана'!F19)</f>
        <v/>
      </c>
    </row>
    <row r="18" spans="1:12" s="30" customFormat="1" x14ac:dyDescent="0.25">
      <c r="A18" s="111">
        <f>'Сводная для рабочего плана'!A20</f>
        <v>0</v>
      </c>
      <c r="B18" s="112">
        <f>'Сводная для рабочего плана'!B20</f>
        <v>0</v>
      </c>
      <c r="C18" s="106"/>
      <c r="D18" s="113" t="str">
        <f>IF($B18=0,"",'Сводная для рабочего плана'!C20)</f>
        <v/>
      </c>
      <c r="E18" s="113" t="str">
        <f>IF($B18=0,"",'Сводная для рабочего плана'!D20)</f>
        <v/>
      </c>
      <c r="F18" s="113" t="str">
        <f>IF($B18=0,"",'Сводная для рабочего плана'!E20)</f>
        <v/>
      </c>
      <c r="G18" s="113" t="str">
        <f>IF($B18=0,"",'Сводная для рабочего плана'!F20)</f>
        <v/>
      </c>
      <c r="H18" s="114"/>
      <c r="I18" s="115" t="str">
        <f>IF($B18=0,"",'Сводная для рабочего плана'!C20)</f>
        <v/>
      </c>
      <c r="J18" s="115" t="str">
        <f>IF($B18=0,"",'Сводная для рабочего плана'!D20)</f>
        <v/>
      </c>
      <c r="K18" s="115" t="str">
        <f>IF($B18=0,"",'Сводная для рабочего плана'!E20)</f>
        <v/>
      </c>
      <c r="L18" s="115" t="str">
        <f>IF($B18=0,"",'Сводная для рабочего плана'!F20)</f>
        <v/>
      </c>
    </row>
    <row r="19" spans="1:12" s="30" customFormat="1" x14ac:dyDescent="0.25">
      <c r="A19" s="111">
        <f>'Сводная для рабочего плана'!A21</f>
        <v>0</v>
      </c>
      <c r="B19" s="112">
        <f>'Сводная для рабочего плана'!B21</f>
        <v>0</v>
      </c>
      <c r="C19" s="106"/>
      <c r="D19" s="113" t="str">
        <f>IF($B19=0,"",'Сводная для рабочего плана'!C21)</f>
        <v/>
      </c>
      <c r="E19" s="113" t="str">
        <f>IF($B19=0,"",'Сводная для рабочего плана'!D21)</f>
        <v/>
      </c>
      <c r="F19" s="113" t="str">
        <f>IF($B19=0,"",'Сводная для рабочего плана'!E21)</f>
        <v/>
      </c>
      <c r="G19" s="113" t="str">
        <f>IF($B19=0,"",'Сводная для рабочего плана'!F21)</f>
        <v/>
      </c>
      <c r="H19" s="114"/>
      <c r="I19" s="115" t="str">
        <f>IF($B19=0,"",'Сводная для рабочего плана'!C21)</f>
        <v/>
      </c>
      <c r="J19" s="115" t="str">
        <f>IF($B19=0,"",'Сводная для рабочего плана'!D21)</f>
        <v/>
      </c>
      <c r="K19" s="115" t="str">
        <f>IF($B19=0,"",'Сводная для рабочего плана'!E21)</f>
        <v/>
      </c>
      <c r="L19" s="115" t="str">
        <f>IF($B19=0,"",'Сводная для рабочего плана'!F21)</f>
        <v/>
      </c>
    </row>
    <row r="20" spans="1:12" s="30" customFormat="1" x14ac:dyDescent="0.25">
      <c r="A20" s="111">
        <f>'Сводная для рабочего плана'!A22</f>
        <v>0</v>
      </c>
      <c r="B20" s="112">
        <f>'Сводная для рабочего плана'!B22</f>
        <v>0</v>
      </c>
      <c r="C20" s="106"/>
      <c r="D20" s="113" t="str">
        <f>IF($B20=0,"",'Сводная для рабочего плана'!C22)</f>
        <v/>
      </c>
      <c r="E20" s="113" t="str">
        <f>IF($B20=0,"",'Сводная для рабочего плана'!D22)</f>
        <v/>
      </c>
      <c r="F20" s="113" t="str">
        <f>IF($B20=0,"",'Сводная для рабочего плана'!E22)</f>
        <v/>
      </c>
      <c r="G20" s="113" t="str">
        <f>IF($B20=0,"",'Сводная для рабочего плана'!F22)</f>
        <v/>
      </c>
      <c r="H20" s="114"/>
      <c r="I20" s="115" t="str">
        <f>IF($B20=0,"",'Сводная для рабочего плана'!C22)</f>
        <v/>
      </c>
      <c r="J20" s="115" t="str">
        <f>IF($B20=0,"",'Сводная для рабочего плана'!D22)</f>
        <v/>
      </c>
      <c r="K20" s="115" t="str">
        <f>IF($B20=0,"",'Сводная для рабочего плана'!E22)</f>
        <v/>
      </c>
      <c r="L20" s="115" t="str">
        <f>IF($B20=0,"",'Сводная для рабочего плана'!F22)</f>
        <v/>
      </c>
    </row>
    <row r="21" spans="1:12" s="30" customFormat="1" x14ac:dyDescent="0.25">
      <c r="A21" s="111">
        <f>'Сводная для рабочего плана'!A23</f>
        <v>0</v>
      </c>
      <c r="B21" s="112">
        <f>'Сводная для рабочего плана'!B23</f>
        <v>0</v>
      </c>
      <c r="C21" s="106"/>
      <c r="D21" s="113" t="str">
        <f>IF($B21=0,"",'Сводная для рабочего плана'!C23)</f>
        <v/>
      </c>
      <c r="E21" s="113" t="str">
        <f>IF($B21=0,"",'Сводная для рабочего плана'!D23)</f>
        <v/>
      </c>
      <c r="F21" s="113" t="str">
        <f>IF($B21=0,"",'Сводная для рабочего плана'!E23)</f>
        <v/>
      </c>
      <c r="G21" s="113" t="str">
        <f>IF($B21=0,"",'Сводная для рабочего плана'!F23)</f>
        <v/>
      </c>
      <c r="H21" s="114"/>
      <c r="I21" s="115" t="str">
        <f>IF($B21=0,"",'Сводная для рабочего плана'!C23)</f>
        <v/>
      </c>
      <c r="J21" s="115" t="str">
        <f>IF($B21=0,"",'Сводная для рабочего плана'!D23)</f>
        <v/>
      </c>
      <c r="K21" s="115" t="str">
        <f>IF($B21=0,"",'Сводная для рабочего плана'!E23)</f>
        <v/>
      </c>
      <c r="L21" s="115" t="str">
        <f>IF($B21=0,"",'Сводная для рабочего плана'!F23)</f>
        <v/>
      </c>
    </row>
    <row r="22" spans="1:12" s="30" customFormat="1" x14ac:dyDescent="0.25">
      <c r="A22" s="111">
        <f>'Сводная для рабочего плана'!A24</f>
        <v>0</v>
      </c>
      <c r="B22" s="112">
        <f>'Сводная для рабочего плана'!B24</f>
        <v>0</v>
      </c>
      <c r="C22" s="106"/>
      <c r="D22" s="113" t="str">
        <f>IF($B22=0,"",'Сводная для рабочего плана'!C24)</f>
        <v/>
      </c>
      <c r="E22" s="113" t="str">
        <f>IF($B22=0,"",'Сводная для рабочего плана'!D24)</f>
        <v/>
      </c>
      <c r="F22" s="113" t="str">
        <f>IF($B22=0,"",'Сводная для рабочего плана'!E24)</f>
        <v/>
      </c>
      <c r="G22" s="113" t="str">
        <f>IF($B22=0,"",'Сводная для рабочего плана'!F24)</f>
        <v/>
      </c>
      <c r="H22" s="114"/>
      <c r="I22" s="115" t="str">
        <f>IF($B22=0,"",'Сводная для рабочего плана'!C24)</f>
        <v/>
      </c>
      <c r="J22" s="115" t="str">
        <f>IF($B22=0,"",'Сводная для рабочего плана'!D24)</f>
        <v/>
      </c>
      <c r="K22" s="115" t="str">
        <f>IF($B22=0,"",'Сводная для рабочего плана'!E24)</f>
        <v/>
      </c>
      <c r="L22" s="115" t="str">
        <f>IF($B22=0,"",'Сводная для рабочего плана'!F24)</f>
        <v/>
      </c>
    </row>
    <row r="23" spans="1:12" s="30" customFormat="1" x14ac:dyDescent="0.25">
      <c r="A23" s="111">
        <f>'Сводная для рабочего плана'!A25</f>
        <v>0</v>
      </c>
      <c r="B23" s="112">
        <f>'Сводная для рабочего плана'!B25</f>
        <v>0</v>
      </c>
      <c r="C23" s="106"/>
      <c r="D23" s="113" t="str">
        <f>IF($B23=0,"",'Сводная для рабочего плана'!C25)</f>
        <v/>
      </c>
      <c r="E23" s="113" t="str">
        <f>IF($B23=0,"",'Сводная для рабочего плана'!D25)</f>
        <v/>
      </c>
      <c r="F23" s="113" t="str">
        <f>IF($B23=0,"",'Сводная для рабочего плана'!E25)</f>
        <v/>
      </c>
      <c r="G23" s="113" t="str">
        <f>IF($B23=0,"",'Сводная для рабочего плана'!F25)</f>
        <v/>
      </c>
      <c r="H23" s="114"/>
      <c r="I23" s="115" t="str">
        <f>IF($B23=0,"",'Сводная для рабочего плана'!C25)</f>
        <v/>
      </c>
      <c r="J23" s="115" t="str">
        <f>IF($B23=0,"",'Сводная для рабочего плана'!D25)</f>
        <v/>
      </c>
      <c r="K23" s="115" t="str">
        <f>IF($B23=0,"",'Сводная для рабочего плана'!E25)</f>
        <v/>
      </c>
      <c r="L23" s="115" t="str">
        <f>IF($B23=0,"",'Сводная для рабочего плана'!F25)</f>
        <v/>
      </c>
    </row>
    <row r="24" spans="1:12" s="30" customFormat="1" x14ac:dyDescent="0.25">
      <c r="A24" s="111">
        <f>'Сводная для рабочего плана'!A26</f>
        <v>0</v>
      </c>
      <c r="B24" s="112">
        <f>'Сводная для рабочего плана'!B26</f>
        <v>0</v>
      </c>
      <c r="C24" s="106"/>
      <c r="D24" s="113" t="str">
        <f>IF($B24=0,"",'Сводная для рабочего плана'!C26)</f>
        <v/>
      </c>
      <c r="E24" s="113" t="str">
        <f>IF($B24=0,"",'Сводная для рабочего плана'!D26)</f>
        <v/>
      </c>
      <c r="F24" s="113" t="str">
        <f>IF($B24=0,"",'Сводная для рабочего плана'!E26)</f>
        <v/>
      </c>
      <c r="G24" s="113" t="str">
        <f>IF($B24=0,"",'Сводная для рабочего плана'!F26)</f>
        <v/>
      </c>
      <c r="H24" s="114"/>
      <c r="I24" s="115" t="str">
        <f>IF($B24=0,"",'Сводная для рабочего плана'!C26)</f>
        <v/>
      </c>
      <c r="J24" s="115" t="str">
        <f>IF($B24=0,"",'Сводная для рабочего плана'!D26)</f>
        <v/>
      </c>
      <c r="K24" s="115" t="str">
        <f>IF($B24=0,"",'Сводная для рабочего плана'!E26)</f>
        <v/>
      </c>
      <c r="L24" s="115" t="str">
        <f>IF($B24=0,"",'Сводная для рабочего плана'!F26)</f>
        <v/>
      </c>
    </row>
    <row r="25" spans="1:12" s="30" customFormat="1" x14ac:dyDescent="0.25">
      <c r="A25" s="111">
        <f>'Сводная для рабочего плана'!A27</f>
        <v>0</v>
      </c>
      <c r="B25" s="112">
        <f>'Сводная для рабочего плана'!B27</f>
        <v>0</v>
      </c>
      <c r="C25" s="106"/>
      <c r="D25" s="113" t="str">
        <f>IF($B25=0,"",'Сводная для рабочего плана'!C27)</f>
        <v/>
      </c>
      <c r="E25" s="113" t="str">
        <f>IF($B25=0,"",'Сводная для рабочего плана'!D27)</f>
        <v/>
      </c>
      <c r="F25" s="113" t="str">
        <f>IF($B25=0,"",'Сводная для рабочего плана'!E27)</f>
        <v/>
      </c>
      <c r="G25" s="113" t="str">
        <f>IF($B25=0,"",'Сводная для рабочего плана'!F27)</f>
        <v/>
      </c>
      <c r="H25" s="114"/>
      <c r="I25" s="115" t="str">
        <f>IF($B25=0,"",'Сводная для рабочего плана'!C27)</f>
        <v/>
      </c>
      <c r="J25" s="115" t="str">
        <f>IF($B25=0,"",'Сводная для рабочего плана'!D27)</f>
        <v/>
      </c>
      <c r="K25" s="115" t="str">
        <f>IF($B25=0,"",'Сводная для рабочего плана'!E27)</f>
        <v/>
      </c>
      <c r="L25" s="115" t="str">
        <f>IF($B25=0,"",'Сводная для рабочего плана'!F27)</f>
        <v/>
      </c>
    </row>
    <row r="26" spans="1:12" s="30" customFormat="1" x14ac:dyDescent="0.25">
      <c r="A26" s="111">
        <f>'Сводная для рабочего плана'!A28</f>
        <v>0</v>
      </c>
      <c r="B26" s="112">
        <f>'Сводная для рабочего плана'!B28</f>
        <v>0</v>
      </c>
      <c r="C26" s="106"/>
      <c r="D26" s="113" t="str">
        <f>IF($B26=0,"",'Сводная для рабочего плана'!C28)</f>
        <v/>
      </c>
      <c r="E26" s="113" t="str">
        <f>IF($B26=0,"",'Сводная для рабочего плана'!D28)</f>
        <v/>
      </c>
      <c r="F26" s="113" t="str">
        <f>IF($B26=0,"",'Сводная для рабочего плана'!E28)</f>
        <v/>
      </c>
      <c r="G26" s="113" t="str">
        <f>IF($B26=0,"",'Сводная для рабочего плана'!F28)</f>
        <v/>
      </c>
      <c r="H26" s="114"/>
      <c r="I26" s="115" t="str">
        <f>IF($B26=0,"",'Сводная для рабочего плана'!C28)</f>
        <v/>
      </c>
      <c r="J26" s="115" t="str">
        <f>IF($B26=0,"",'Сводная для рабочего плана'!D28)</f>
        <v/>
      </c>
      <c r="K26" s="115" t="str">
        <f>IF($B26=0,"",'Сводная для рабочего плана'!E28)</f>
        <v/>
      </c>
      <c r="L26" s="115" t="str">
        <f>IF($B26=0,"",'Сводная для рабочего плана'!F28)</f>
        <v/>
      </c>
    </row>
    <row r="27" spans="1:12" s="30" customFormat="1" x14ac:dyDescent="0.25">
      <c r="A27" s="111">
        <f>'Сводная для рабочего плана'!A29</f>
        <v>0</v>
      </c>
      <c r="B27" s="112">
        <f>'Сводная для рабочего плана'!B29</f>
        <v>0</v>
      </c>
      <c r="C27" s="106"/>
      <c r="D27" s="113" t="str">
        <f>IF($B27=0,"",'Сводная для рабочего плана'!C29)</f>
        <v/>
      </c>
      <c r="E27" s="113" t="str">
        <f>IF($B27=0,"",'Сводная для рабочего плана'!D29)</f>
        <v/>
      </c>
      <c r="F27" s="113" t="str">
        <f>IF($B27=0,"",'Сводная для рабочего плана'!E29)</f>
        <v/>
      </c>
      <c r="G27" s="113" t="str">
        <f>IF($B27=0,"",'Сводная для рабочего плана'!F29)</f>
        <v/>
      </c>
      <c r="H27" s="114"/>
      <c r="I27" s="115" t="str">
        <f>IF($B27=0,"",'Сводная для рабочего плана'!C29)</f>
        <v/>
      </c>
      <c r="J27" s="115" t="str">
        <f>IF($B27=0,"",'Сводная для рабочего плана'!D29)</f>
        <v/>
      </c>
      <c r="K27" s="115" t="str">
        <f>IF($B27=0,"",'Сводная для рабочего плана'!E29)</f>
        <v/>
      </c>
      <c r="L27" s="115" t="str">
        <f>IF($B27=0,"",'Сводная для рабочего плана'!F29)</f>
        <v/>
      </c>
    </row>
    <row r="28" spans="1:12" s="30" customFormat="1" x14ac:dyDescent="0.25">
      <c r="A28" s="111">
        <f>'Сводная для рабочего плана'!A30</f>
        <v>0</v>
      </c>
      <c r="B28" s="112">
        <f>'Сводная для рабочего плана'!B30</f>
        <v>0</v>
      </c>
      <c r="C28" s="106"/>
      <c r="D28" s="113" t="str">
        <f>IF($B28=0,"",'Сводная для рабочего плана'!C30)</f>
        <v/>
      </c>
      <c r="E28" s="113" t="str">
        <f>IF($B28=0,"",'Сводная для рабочего плана'!D30)</f>
        <v/>
      </c>
      <c r="F28" s="113" t="str">
        <f>IF($B28=0,"",'Сводная для рабочего плана'!E30)</f>
        <v/>
      </c>
      <c r="G28" s="113" t="str">
        <f>IF($B28=0,"",'Сводная для рабочего плана'!F30)</f>
        <v/>
      </c>
      <c r="H28" s="114"/>
      <c r="I28" s="115" t="str">
        <f>IF($B28=0,"",'Сводная для рабочего плана'!C30)</f>
        <v/>
      </c>
      <c r="J28" s="115" t="str">
        <f>IF($B28=0,"",'Сводная для рабочего плана'!D30)</f>
        <v/>
      </c>
      <c r="K28" s="115" t="str">
        <f>IF($B28=0,"",'Сводная для рабочего плана'!E30)</f>
        <v/>
      </c>
      <c r="L28" s="115" t="str">
        <f>IF($B28=0,"",'Сводная для рабочего плана'!F30)</f>
        <v/>
      </c>
    </row>
    <row r="29" spans="1:12" s="30" customFormat="1" x14ac:dyDescent="0.25">
      <c r="A29" s="111">
        <f>'Сводная для рабочего плана'!A31</f>
        <v>0</v>
      </c>
      <c r="B29" s="112">
        <f>'Сводная для рабочего плана'!B31</f>
        <v>0</v>
      </c>
      <c r="C29" s="106"/>
      <c r="D29" s="113" t="str">
        <f>IF($B29=0,"",'Сводная для рабочего плана'!C31)</f>
        <v/>
      </c>
      <c r="E29" s="113" t="str">
        <f>IF($B29=0,"",'Сводная для рабочего плана'!D31)</f>
        <v/>
      </c>
      <c r="F29" s="113" t="str">
        <f>IF($B29=0,"",'Сводная для рабочего плана'!E31)</f>
        <v/>
      </c>
      <c r="G29" s="113" t="str">
        <f>IF($B29=0,"",'Сводная для рабочего плана'!F31)</f>
        <v/>
      </c>
      <c r="H29" s="114"/>
      <c r="I29" s="115" t="str">
        <f>IF($B29=0,"",'Сводная для рабочего плана'!C31)</f>
        <v/>
      </c>
      <c r="J29" s="115" t="str">
        <f>IF($B29=0,"",'Сводная для рабочего плана'!D31)</f>
        <v/>
      </c>
      <c r="K29" s="115" t="str">
        <f>IF($B29=0,"",'Сводная для рабочего плана'!E31)</f>
        <v/>
      </c>
      <c r="L29" s="115" t="str">
        <f>IF($B29=0,"",'Сводная для рабочего плана'!F31)</f>
        <v/>
      </c>
    </row>
    <row r="30" spans="1:12" s="30" customFormat="1" x14ac:dyDescent="0.25">
      <c r="A30" s="111">
        <f>'Сводная для рабочего плана'!A32</f>
        <v>0</v>
      </c>
      <c r="B30" s="112">
        <f>'Сводная для рабочего плана'!B32</f>
        <v>0</v>
      </c>
      <c r="C30" s="106"/>
      <c r="D30" s="113" t="str">
        <f>IF($B30=0,"",'Сводная для рабочего плана'!C32)</f>
        <v/>
      </c>
      <c r="E30" s="113" t="str">
        <f>IF($B30=0,"",'Сводная для рабочего плана'!D32)</f>
        <v/>
      </c>
      <c r="F30" s="113" t="str">
        <f>IF($B30=0,"",'Сводная для рабочего плана'!E32)</f>
        <v/>
      </c>
      <c r="G30" s="113" t="str">
        <f>IF($B30=0,"",'Сводная для рабочего плана'!F32)</f>
        <v/>
      </c>
      <c r="H30" s="114"/>
      <c r="I30" s="115" t="str">
        <f>IF($B30=0,"",'Сводная для рабочего плана'!C32)</f>
        <v/>
      </c>
      <c r="J30" s="115" t="str">
        <f>IF($B30=0,"",'Сводная для рабочего плана'!D32)</f>
        <v/>
      </c>
      <c r="K30" s="115" t="str">
        <f>IF($B30=0,"",'Сводная для рабочего плана'!E32)</f>
        <v/>
      </c>
      <c r="L30" s="115" t="str">
        <f>IF($B30=0,"",'Сводная для рабочего плана'!F32)</f>
        <v/>
      </c>
    </row>
    <row r="31" spans="1:12" s="30" customFormat="1" x14ac:dyDescent="0.25">
      <c r="A31" s="111">
        <f>'Сводная для рабочего плана'!A33</f>
        <v>0</v>
      </c>
      <c r="B31" s="112">
        <f>'Сводная для рабочего плана'!B33</f>
        <v>0</v>
      </c>
      <c r="C31" s="106"/>
      <c r="D31" s="113" t="str">
        <f>IF($B31=0,"",'Сводная для рабочего плана'!C33)</f>
        <v/>
      </c>
      <c r="E31" s="113" t="str">
        <f>IF($B31=0,"",'Сводная для рабочего плана'!D33)</f>
        <v/>
      </c>
      <c r="F31" s="113" t="str">
        <f>IF($B31=0,"",'Сводная для рабочего плана'!E33)</f>
        <v/>
      </c>
      <c r="G31" s="113" t="str">
        <f>IF($B31=0,"",'Сводная для рабочего плана'!F33)</f>
        <v/>
      </c>
      <c r="H31" s="114"/>
      <c r="I31" s="115" t="str">
        <f>IF($B31=0,"",'Сводная для рабочего плана'!C33)</f>
        <v/>
      </c>
      <c r="J31" s="115" t="str">
        <f>IF($B31=0,"",'Сводная для рабочего плана'!D33)</f>
        <v/>
      </c>
      <c r="K31" s="115" t="str">
        <f>IF($B31=0,"",'Сводная для рабочего плана'!E33)</f>
        <v/>
      </c>
      <c r="L31" s="115" t="str">
        <f>IF($B31=0,"",'Сводная для рабочего плана'!F33)</f>
        <v/>
      </c>
    </row>
    <row r="32" spans="1:12" s="30" customFormat="1" x14ac:dyDescent="0.25">
      <c r="A32" s="111">
        <f>'Сводная для рабочего плана'!A34</f>
        <v>0</v>
      </c>
      <c r="B32" s="112">
        <f>'Сводная для рабочего плана'!B34</f>
        <v>0</v>
      </c>
      <c r="C32" s="106"/>
      <c r="D32" s="113" t="str">
        <f>IF($B32=0,"",'Сводная для рабочего плана'!C34)</f>
        <v/>
      </c>
      <c r="E32" s="113" t="str">
        <f>IF($B32=0,"",'Сводная для рабочего плана'!D34)</f>
        <v/>
      </c>
      <c r="F32" s="113" t="str">
        <f>IF($B32=0,"",'Сводная для рабочего плана'!E34)</f>
        <v/>
      </c>
      <c r="G32" s="113" t="str">
        <f>IF($B32=0,"",'Сводная для рабочего плана'!F34)</f>
        <v/>
      </c>
      <c r="H32" s="114"/>
      <c r="I32" s="115" t="str">
        <f>IF($B32=0,"",'Сводная для рабочего плана'!C34)</f>
        <v/>
      </c>
      <c r="J32" s="115" t="str">
        <f>IF($B32=0,"",'Сводная для рабочего плана'!D34)</f>
        <v/>
      </c>
      <c r="K32" s="115" t="str">
        <f>IF($B32=0,"",'Сводная для рабочего плана'!E34)</f>
        <v/>
      </c>
      <c r="L32" s="115" t="str">
        <f>IF($B32=0,"",'Сводная для рабочего плана'!F34)</f>
        <v/>
      </c>
    </row>
    <row r="33" spans="1:12" s="30" customFormat="1" x14ac:dyDescent="0.25">
      <c r="A33" s="111">
        <f>'Сводная для рабочего плана'!A35</f>
        <v>0</v>
      </c>
      <c r="B33" s="112">
        <f>'Сводная для рабочего плана'!B35</f>
        <v>0</v>
      </c>
      <c r="C33" s="106"/>
      <c r="D33" s="113" t="str">
        <f>IF($B33=0,"",'Сводная для рабочего плана'!C35)</f>
        <v/>
      </c>
      <c r="E33" s="113" t="str">
        <f>IF($B33=0,"",'Сводная для рабочего плана'!D35)</f>
        <v/>
      </c>
      <c r="F33" s="113" t="str">
        <f>IF($B33=0,"",'Сводная для рабочего плана'!E35)</f>
        <v/>
      </c>
      <c r="G33" s="113" t="str">
        <f>IF($B33=0,"",'Сводная для рабочего плана'!F35)</f>
        <v/>
      </c>
      <c r="H33" s="114"/>
      <c r="I33" s="115" t="str">
        <f>IF($B33=0,"",'Сводная для рабочего плана'!C35)</f>
        <v/>
      </c>
      <c r="J33" s="115" t="str">
        <f>IF($B33=0,"",'Сводная для рабочего плана'!D35)</f>
        <v/>
      </c>
      <c r="K33" s="115" t="str">
        <f>IF($B33=0,"",'Сводная для рабочего плана'!E35)</f>
        <v/>
      </c>
      <c r="L33" s="115" t="str">
        <f>IF($B33=0,"",'Сводная для рабочего плана'!F35)</f>
        <v/>
      </c>
    </row>
    <row r="34" spans="1:12" s="30" customFormat="1" x14ac:dyDescent="0.25">
      <c r="A34" s="111">
        <f>'Сводная для рабочего плана'!A36</f>
        <v>0</v>
      </c>
      <c r="B34" s="112">
        <f>'Сводная для рабочего плана'!B36</f>
        <v>0</v>
      </c>
      <c r="C34" s="106"/>
      <c r="D34" s="113" t="str">
        <f>IF($B34=0,"",'Сводная для рабочего плана'!C36)</f>
        <v/>
      </c>
      <c r="E34" s="113" t="str">
        <f>IF($B34=0,"",'Сводная для рабочего плана'!D36)</f>
        <v/>
      </c>
      <c r="F34" s="113" t="str">
        <f>IF($B34=0,"",'Сводная для рабочего плана'!E36)</f>
        <v/>
      </c>
      <c r="G34" s="113" t="str">
        <f>IF($B34=0,"",'Сводная для рабочего плана'!F36)</f>
        <v/>
      </c>
      <c r="H34" s="114"/>
      <c r="I34" s="115" t="str">
        <f>IF($B34=0,"",'Сводная для рабочего плана'!C36)</f>
        <v/>
      </c>
      <c r="J34" s="115" t="str">
        <f>IF($B34=0,"",'Сводная для рабочего плана'!D36)</f>
        <v/>
      </c>
      <c r="K34" s="115" t="str">
        <f>IF($B34=0,"",'Сводная для рабочего плана'!E36)</f>
        <v/>
      </c>
      <c r="L34" s="115" t="str">
        <f>IF($B34=0,"",'Сводная для рабочего плана'!F36)</f>
        <v/>
      </c>
    </row>
    <row r="35" spans="1:12" s="30" customFormat="1" x14ac:dyDescent="0.25">
      <c r="A35" s="111">
        <f>'Сводная для рабочего плана'!A37</f>
        <v>0</v>
      </c>
      <c r="B35" s="112">
        <f>'Сводная для рабочего плана'!B37</f>
        <v>0</v>
      </c>
      <c r="C35" s="106"/>
      <c r="D35" s="113" t="str">
        <f>IF($B35=0,"",'Сводная для рабочего плана'!C37)</f>
        <v/>
      </c>
      <c r="E35" s="113" t="str">
        <f>IF($B35=0,"",'Сводная для рабочего плана'!D37)</f>
        <v/>
      </c>
      <c r="F35" s="113" t="str">
        <f>IF($B35=0,"",'Сводная для рабочего плана'!E37)</f>
        <v/>
      </c>
      <c r="G35" s="113" t="str">
        <f>IF($B35=0,"",'Сводная для рабочего плана'!F37)</f>
        <v/>
      </c>
      <c r="H35" s="114"/>
      <c r="I35" s="115" t="str">
        <f>IF($B35=0,"",'Сводная для рабочего плана'!C37)</f>
        <v/>
      </c>
      <c r="J35" s="115" t="str">
        <f>IF($B35=0,"",'Сводная для рабочего плана'!D37)</f>
        <v/>
      </c>
      <c r="K35" s="115" t="str">
        <f>IF($B35=0,"",'Сводная для рабочего плана'!E37)</f>
        <v/>
      </c>
      <c r="L35" s="115" t="str">
        <f>IF($B35=0,"",'Сводная для рабочего плана'!F37)</f>
        <v/>
      </c>
    </row>
    <row r="36" spans="1:12" s="30" customFormat="1" x14ac:dyDescent="0.25">
      <c r="A36" s="111">
        <f>'Сводная для рабочего плана'!A38</f>
        <v>0</v>
      </c>
      <c r="B36" s="112">
        <f>'Сводная для рабочего плана'!B38</f>
        <v>0</v>
      </c>
      <c r="C36" s="106"/>
      <c r="D36" s="113" t="str">
        <f>IF($B36=0,"",'Сводная для рабочего плана'!C38)</f>
        <v/>
      </c>
      <c r="E36" s="113" t="str">
        <f>IF($B36=0,"",'Сводная для рабочего плана'!D38)</f>
        <v/>
      </c>
      <c r="F36" s="113" t="str">
        <f>IF($B36=0,"",'Сводная для рабочего плана'!E38)</f>
        <v/>
      </c>
      <c r="G36" s="113" t="str">
        <f>IF($B36=0,"",'Сводная для рабочего плана'!F38)</f>
        <v/>
      </c>
      <c r="H36" s="114"/>
      <c r="I36" s="115" t="str">
        <f>IF($B36=0,"",'Сводная для рабочего плана'!C38)</f>
        <v/>
      </c>
      <c r="J36" s="115" t="str">
        <f>IF($B36=0,"",'Сводная для рабочего плана'!D38)</f>
        <v/>
      </c>
      <c r="K36" s="115" t="str">
        <f>IF($B36=0,"",'Сводная для рабочего плана'!E38)</f>
        <v/>
      </c>
      <c r="L36" s="115" t="str">
        <f>IF($B36=0,"",'Сводная для рабочего плана'!F38)</f>
        <v/>
      </c>
    </row>
    <row r="37" spans="1:12" s="30" customFormat="1" x14ac:dyDescent="0.25">
      <c r="A37" s="111">
        <f>'Сводная для рабочего плана'!A39</f>
        <v>0</v>
      </c>
      <c r="B37" s="112">
        <f>'Сводная для рабочего плана'!B39</f>
        <v>0</v>
      </c>
      <c r="C37" s="106"/>
      <c r="D37" s="113" t="str">
        <f>IF($B37=0,"",'Сводная для рабочего плана'!C39)</f>
        <v/>
      </c>
      <c r="E37" s="113" t="str">
        <f>IF($B37=0,"",'Сводная для рабочего плана'!D39)</f>
        <v/>
      </c>
      <c r="F37" s="113" t="str">
        <f>IF($B37=0,"",'Сводная для рабочего плана'!E39)</f>
        <v/>
      </c>
      <c r="G37" s="113" t="str">
        <f>IF($B37=0,"",'Сводная для рабочего плана'!F39)</f>
        <v/>
      </c>
      <c r="H37" s="114"/>
      <c r="I37" s="115" t="str">
        <f>IF($B37=0,"",'Сводная для рабочего плана'!C39)</f>
        <v/>
      </c>
      <c r="J37" s="115" t="str">
        <f>IF($B37=0,"",'Сводная для рабочего плана'!D39)</f>
        <v/>
      </c>
      <c r="K37" s="115" t="str">
        <f>IF($B37=0,"",'Сводная для рабочего плана'!E39)</f>
        <v/>
      </c>
      <c r="L37" s="115" t="str">
        <f>IF($B37=0,"",'Сводная для рабочего плана'!F39)</f>
        <v/>
      </c>
    </row>
    <row r="38" spans="1:12" s="30" customFormat="1" x14ac:dyDescent="0.25">
      <c r="A38" s="111">
        <f>'Сводная для рабочего плана'!A40</f>
        <v>0</v>
      </c>
      <c r="B38" s="112">
        <f>'Сводная для рабочего плана'!B40</f>
        <v>0</v>
      </c>
      <c r="C38" s="106"/>
      <c r="D38" s="113" t="str">
        <f>IF($B38=0,"",'Сводная для рабочего плана'!C40)</f>
        <v/>
      </c>
      <c r="E38" s="113" t="str">
        <f>IF($B38=0,"",'Сводная для рабочего плана'!D40)</f>
        <v/>
      </c>
      <c r="F38" s="113" t="str">
        <f>IF($B38=0,"",'Сводная для рабочего плана'!E40)</f>
        <v/>
      </c>
      <c r="G38" s="113" t="str">
        <f>IF($B38=0,"",'Сводная для рабочего плана'!F40)</f>
        <v/>
      </c>
      <c r="H38" s="114"/>
      <c r="I38" s="115" t="str">
        <f>IF($B38=0,"",'Сводная для рабочего плана'!C40)</f>
        <v/>
      </c>
      <c r="J38" s="115" t="str">
        <f>IF($B38=0,"",'Сводная для рабочего плана'!D40)</f>
        <v/>
      </c>
      <c r="K38" s="115" t="str">
        <f>IF($B38=0,"",'Сводная для рабочего плана'!E40)</f>
        <v/>
      </c>
      <c r="L38" s="115" t="str">
        <f>IF($B38=0,"",'Сводная для рабочего плана'!F40)</f>
        <v/>
      </c>
    </row>
    <row r="39" spans="1:12" s="30" customFormat="1" x14ac:dyDescent="0.25">
      <c r="A39" s="111">
        <f>'Сводная для рабочего плана'!A41</f>
        <v>0</v>
      </c>
      <c r="B39" s="112">
        <f>'Сводная для рабочего плана'!B41</f>
        <v>0</v>
      </c>
      <c r="C39" s="106"/>
      <c r="D39" s="113" t="str">
        <f>IF($B39=0,"",'Сводная для рабочего плана'!C41)</f>
        <v/>
      </c>
      <c r="E39" s="113" t="str">
        <f>IF($B39=0,"",'Сводная для рабочего плана'!D41)</f>
        <v/>
      </c>
      <c r="F39" s="113" t="str">
        <f>IF($B39=0,"",'Сводная для рабочего плана'!E41)</f>
        <v/>
      </c>
      <c r="G39" s="113" t="str">
        <f>IF($B39=0,"",'Сводная для рабочего плана'!F41)</f>
        <v/>
      </c>
      <c r="H39" s="114"/>
      <c r="I39" s="115" t="str">
        <f>IF($B39=0,"",'Сводная для рабочего плана'!C41)</f>
        <v/>
      </c>
      <c r="J39" s="115" t="str">
        <f>IF($B39=0,"",'Сводная для рабочего плана'!D41)</f>
        <v/>
      </c>
      <c r="K39" s="115" t="str">
        <f>IF($B39=0,"",'Сводная для рабочего плана'!E41)</f>
        <v/>
      </c>
      <c r="L39" s="115" t="str">
        <f>IF($B39=0,"",'Сводная для рабочего плана'!F41)</f>
        <v/>
      </c>
    </row>
    <row r="40" spans="1:12" s="30" customFormat="1" x14ac:dyDescent="0.25">
      <c r="A40" s="111">
        <f>'Сводная для рабочего плана'!A42</f>
        <v>0</v>
      </c>
      <c r="B40" s="112">
        <f>'Сводная для рабочего плана'!B42</f>
        <v>0</v>
      </c>
      <c r="C40" s="106"/>
      <c r="D40" s="113" t="str">
        <f>IF($B40=0,"",'Сводная для рабочего плана'!C42)</f>
        <v/>
      </c>
      <c r="E40" s="113" t="str">
        <f>IF($B40=0,"",'Сводная для рабочего плана'!D42)</f>
        <v/>
      </c>
      <c r="F40" s="113" t="str">
        <f>IF($B40=0,"",'Сводная для рабочего плана'!E42)</f>
        <v/>
      </c>
      <c r="G40" s="113" t="str">
        <f>IF($B40=0,"",'Сводная для рабочего плана'!F42)</f>
        <v/>
      </c>
      <c r="H40" s="114"/>
      <c r="I40" s="115" t="str">
        <f>IF($B40=0,"",'Сводная для рабочего плана'!C42)</f>
        <v/>
      </c>
      <c r="J40" s="115" t="str">
        <f>IF($B40=0,"",'Сводная для рабочего плана'!D42)</f>
        <v/>
      </c>
      <c r="K40" s="115" t="str">
        <f>IF($B40=0,"",'Сводная для рабочего плана'!E42)</f>
        <v/>
      </c>
      <c r="L40" s="115" t="str">
        <f>IF($B40=0,"",'Сводная для рабочего плана'!F42)</f>
        <v/>
      </c>
    </row>
    <row r="41" spans="1:12" s="30" customFormat="1" x14ac:dyDescent="0.25">
      <c r="A41" s="111">
        <f>'Сводная для рабочего плана'!A43</f>
        <v>0</v>
      </c>
      <c r="B41" s="112">
        <f>'Сводная для рабочего плана'!B43</f>
        <v>0</v>
      </c>
      <c r="C41" s="106"/>
      <c r="D41" s="113" t="str">
        <f>IF($B41=0,"",'Сводная для рабочего плана'!C43)</f>
        <v/>
      </c>
      <c r="E41" s="113" t="str">
        <f>IF($B41=0,"",'Сводная для рабочего плана'!D43)</f>
        <v/>
      </c>
      <c r="F41" s="113" t="str">
        <f>IF($B41=0,"",'Сводная для рабочего плана'!E43)</f>
        <v/>
      </c>
      <c r="G41" s="113" t="str">
        <f>IF($B41=0,"",'Сводная для рабочего плана'!F43)</f>
        <v/>
      </c>
      <c r="H41" s="114"/>
      <c r="I41" s="115" t="str">
        <f>IF($B41=0,"",'Сводная для рабочего плана'!C43)</f>
        <v/>
      </c>
      <c r="J41" s="115" t="str">
        <f>IF($B41=0,"",'Сводная для рабочего плана'!D43)</f>
        <v/>
      </c>
      <c r="K41" s="115" t="str">
        <f>IF($B41=0,"",'Сводная для рабочего плана'!E43)</f>
        <v/>
      </c>
      <c r="L41" s="115" t="str">
        <f>IF($B41=0,"",'Сводная для рабочего плана'!F43)</f>
        <v/>
      </c>
    </row>
    <row r="42" spans="1:12" s="30" customFormat="1" x14ac:dyDescent="0.25">
      <c r="A42" s="111">
        <f>'Сводная для рабочего плана'!A44</f>
        <v>0</v>
      </c>
      <c r="B42" s="112">
        <f>'Сводная для рабочего плана'!B44</f>
        <v>0</v>
      </c>
      <c r="C42" s="106"/>
      <c r="D42" s="113" t="str">
        <f>IF($B42=0,"",'Сводная для рабочего плана'!C44)</f>
        <v/>
      </c>
      <c r="E42" s="113" t="str">
        <f>IF($B42=0,"",'Сводная для рабочего плана'!D44)</f>
        <v/>
      </c>
      <c r="F42" s="113" t="str">
        <f>IF($B42=0,"",'Сводная для рабочего плана'!E44)</f>
        <v/>
      </c>
      <c r="G42" s="113" t="str">
        <f>IF($B42=0,"",'Сводная для рабочего плана'!F44)</f>
        <v/>
      </c>
      <c r="H42" s="114"/>
      <c r="I42" s="115" t="str">
        <f>IF($B42=0,"",'Сводная для рабочего плана'!C44)</f>
        <v/>
      </c>
      <c r="J42" s="115" t="str">
        <f>IF($B42=0,"",'Сводная для рабочего плана'!D44)</f>
        <v/>
      </c>
      <c r="K42" s="115" t="str">
        <f>IF($B42=0,"",'Сводная для рабочего плана'!E44)</f>
        <v/>
      </c>
      <c r="L42" s="115" t="str">
        <f>IF($B42=0,"",'Сводная для рабочего плана'!F44)</f>
        <v/>
      </c>
    </row>
    <row r="43" spans="1:12" s="30" customFormat="1" x14ac:dyDescent="0.25">
      <c r="A43" s="111">
        <f>'Сводная для рабочего плана'!A45</f>
        <v>0</v>
      </c>
      <c r="B43" s="112">
        <f>'Сводная для рабочего плана'!B45</f>
        <v>0</v>
      </c>
      <c r="C43" s="106"/>
      <c r="D43" s="113" t="str">
        <f>IF($B43=0,"",'Сводная для рабочего плана'!C45)</f>
        <v/>
      </c>
      <c r="E43" s="113" t="str">
        <f>IF($B43=0,"",'Сводная для рабочего плана'!D45)</f>
        <v/>
      </c>
      <c r="F43" s="113" t="str">
        <f>IF($B43=0,"",'Сводная для рабочего плана'!E45)</f>
        <v/>
      </c>
      <c r="G43" s="113" t="str">
        <f>IF($B43=0,"",'Сводная для рабочего плана'!F45)</f>
        <v/>
      </c>
      <c r="H43" s="114"/>
      <c r="I43" s="115" t="str">
        <f>IF($B43=0,"",'Сводная для рабочего плана'!C45)</f>
        <v/>
      </c>
      <c r="J43" s="115" t="str">
        <f>IF($B43=0,"",'Сводная для рабочего плана'!D45)</f>
        <v/>
      </c>
      <c r="K43" s="115" t="str">
        <f>IF($B43=0,"",'Сводная для рабочего плана'!E45)</f>
        <v/>
      </c>
      <c r="L43" s="115" t="str">
        <f>IF($B43=0,"",'Сводная для рабочего плана'!F45)</f>
        <v/>
      </c>
    </row>
    <row r="44" spans="1:12" s="30" customFormat="1" x14ac:dyDescent="0.25">
      <c r="A44" s="111">
        <f>'Сводная для рабочего плана'!A46</f>
        <v>0</v>
      </c>
      <c r="B44" s="112">
        <f>'Сводная для рабочего плана'!B46</f>
        <v>0</v>
      </c>
      <c r="C44" s="106"/>
      <c r="D44" s="113" t="str">
        <f>IF($B44=0,"",'Сводная для рабочего плана'!C46)</f>
        <v/>
      </c>
      <c r="E44" s="113" t="str">
        <f>IF($B44=0,"",'Сводная для рабочего плана'!D46)</f>
        <v/>
      </c>
      <c r="F44" s="113" t="str">
        <f>IF($B44=0,"",'Сводная для рабочего плана'!E46)</f>
        <v/>
      </c>
      <c r="G44" s="113" t="str">
        <f>IF($B44=0,"",'Сводная для рабочего плана'!F46)</f>
        <v/>
      </c>
      <c r="H44" s="114"/>
      <c r="I44" s="115" t="str">
        <f>IF($B44=0,"",'Сводная для рабочего плана'!C46)</f>
        <v/>
      </c>
      <c r="J44" s="115" t="str">
        <f>IF($B44=0,"",'Сводная для рабочего плана'!D46)</f>
        <v/>
      </c>
      <c r="K44" s="115" t="str">
        <f>IF($B44=0,"",'Сводная для рабочего плана'!E46)</f>
        <v/>
      </c>
      <c r="L44" s="115" t="str">
        <f>IF($B44=0,"",'Сводная для рабочего плана'!F46)</f>
        <v/>
      </c>
    </row>
    <row r="45" spans="1:12" s="30" customFormat="1" x14ac:dyDescent="0.25">
      <c r="A45" s="111">
        <f>'Сводная для рабочего плана'!A47</f>
        <v>0</v>
      </c>
      <c r="B45" s="112">
        <f>'Сводная для рабочего плана'!B47</f>
        <v>0</v>
      </c>
      <c r="C45" s="106"/>
      <c r="D45" s="113" t="str">
        <f>IF($B45=0,"",'Сводная для рабочего плана'!C47)</f>
        <v/>
      </c>
      <c r="E45" s="113" t="str">
        <f>IF($B45=0,"",'Сводная для рабочего плана'!D47)</f>
        <v/>
      </c>
      <c r="F45" s="113" t="str">
        <f>IF($B45=0,"",'Сводная для рабочего плана'!E47)</f>
        <v/>
      </c>
      <c r="G45" s="113" t="str">
        <f>IF($B45=0,"",'Сводная для рабочего плана'!F47)</f>
        <v/>
      </c>
      <c r="H45" s="114"/>
      <c r="I45" s="115" t="str">
        <f>IF($B45=0,"",'Сводная для рабочего плана'!C47)</f>
        <v/>
      </c>
      <c r="J45" s="115" t="str">
        <f>IF($B45=0,"",'Сводная для рабочего плана'!D47)</f>
        <v/>
      </c>
      <c r="K45" s="115" t="str">
        <f>IF($B45=0,"",'Сводная для рабочего плана'!E47)</f>
        <v/>
      </c>
      <c r="L45" s="115" t="str">
        <f>IF($B45=0,"",'Сводная для рабочего плана'!F47)</f>
        <v/>
      </c>
    </row>
    <row r="46" spans="1:12" s="30" customFormat="1" x14ac:dyDescent="0.25">
      <c r="A46" s="111">
        <f>'Сводная для рабочего плана'!A48</f>
        <v>0</v>
      </c>
      <c r="B46" s="112">
        <f>'Сводная для рабочего плана'!B48</f>
        <v>0</v>
      </c>
      <c r="C46" s="106"/>
      <c r="D46" s="113" t="str">
        <f>IF($B46=0,"",'Сводная для рабочего плана'!C48)</f>
        <v/>
      </c>
      <c r="E46" s="113" t="str">
        <f>IF($B46=0,"",'Сводная для рабочего плана'!D48)</f>
        <v/>
      </c>
      <c r="F46" s="113" t="str">
        <f>IF($B46=0,"",'Сводная для рабочего плана'!E48)</f>
        <v/>
      </c>
      <c r="G46" s="113" t="str">
        <f>IF($B46=0,"",'Сводная для рабочего плана'!F48)</f>
        <v/>
      </c>
      <c r="H46" s="114"/>
      <c r="I46" s="115" t="str">
        <f>IF($B46=0,"",'Сводная для рабочего плана'!C48)</f>
        <v/>
      </c>
      <c r="J46" s="115" t="str">
        <f>IF($B46=0,"",'Сводная для рабочего плана'!D48)</f>
        <v/>
      </c>
      <c r="K46" s="115" t="str">
        <f>IF($B46=0,"",'Сводная для рабочего плана'!E48)</f>
        <v/>
      </c>
      <c r="L46" s="115" t="str">
        <f>IF($B46=0,"",'Сводная для рабочего плана'!F48)</f>
        <v/>
      </c>
    </row>
    <row r="47" spans="1:12" s="30" customFormat="1" x14ac:dyDescent="0.25">
      <c r="A47" s="111">
        <f>'Сводная для рабочего плана'!A49</f>
        <v>0</v>
      </c>
      <c r="B47" s="112">
        <f>'Сводная для рабочего плана'!B49</f>
        <v>0</v>
      </c>
      <c r="C47" s="106"/>
      <c r="D47" s="113" t="str">
        <f>IF($B47=0,"",'Сводная для рабочего плана'!C49)</f>
        <v/>
      </c>
      <c r="E47" s="113" t="str">
        <f>IF($B47=0,"",'Сводная для рабочего плана'!D49)</f>
        <v/>
      </c>
      <c r="F47" s="113" t="str">
        <f>IF($B47=0,"",'Сводная для рабочего плана'!E49)</f>
        <v/>
      </c>
      <c r="G47" s="113" t="str">
        <f>IF($B47=0,"",'Сводная для рабочего плана'!F49)</f>
        <v/>
      </c>
      <c r="H47" s="114"/>
      <c r="I47" s="115" t="str">
        <f>IF($B47=0,"",'Сводная для рабочего плана'!C49)</f>
        <v/>
      </c>
      <c r="J47" s="115" t="str">
        <f>IF($B47=0,"",'Сводная для рабочего плана'!D49)</f>
        <v/>
      </c>
      <c r="K47" s="115" t="str">
        <f>IF($B47=0,"",'Сводная для рабочего плана'!E49)</f>
        <v/>
      </c>
      <c r="L47" s="115" t="str">
        <f>IF($B47=0,"",'Сводная для рабочего плана'!F49)</f>
        <v/>
      </c>
    </row>
    <row r="48" spans="1:12" s="30" customFormat="1" x14ac:dyDescent="0.25">
      <c r="A48" s="111">
        <f>'Сводная для рабочего плана'!A50</f>
        <v>0</v>
      </c>
      <c r="B48" s="112">
        <f>'Сводная для рабочего плана'!B50</f>
        <v>0</v>
      </c>
      <c r="C48" s="106"/>
      <c r="D48" s="113" t="str">
        <f>IF($B48=0,"",'Сводная для рабочего плана'!C50)</f>
        <v/>
      </c>
      <c r="E48" s="113" t="str">
        <f>IF($B48=0,"",'Сводная для рабочего плана'!D50)</f>
        <v/>
      </c>
      <c r="F48" s="113" t="str">
        <f>IF($B48=0,"",'Сводная для рабочего плана'!E50)</f>
        <v/>
      </c>
      <c r="G48" s="113" t="str">
        <f>IF($B48=0,"",'Сводная для рабочего плана'!F50)</f>
        <v/>
      </c>
      <c r="H48" s="114"/>
      <c r="I48" s="115" t="str">
        <f>IF($B48=0,"",'Сводная для рабочего плана'!C50)</f>
        <v/>
      </c>
      <c r="J48" s="115" t="str">
        <f>IF($B48=0,"",'Сводная для рабочего плана'!D50)</f>
        <v/>
      </c>
      <c r="K48" s="115" t="str">
        <f>IF($B48=0,"",'Сводная для рабочего плана'!E50)</f>
        <v/>
      </c>
      <c r="L48" s="115" t="str">
        <f>IF($B48=0,"",'Сводная для рабочего плана'!F50)</f>
        <v/>
      </c>
    </row>
    <row r="49" spans="1:13" x14ac:dyDescent="0.25">
      <c r="A49" s="111">
        <f>'Сводная для рабочего плана'!A51</f>
        <v>0</v>
      </c>
      <c r="B49" s="112">
        <f>'Сводная для рабочего плана'!B51</f>
        <v>0</v>
      </c>
      <c r="C49" s="106"/>
      <c r="D49" s="113" t="str">
        <f>IF($B49=0,"",'Сводная для рабочего плана'!C51)</f>
        <v/>
      </c>
      <c r="E49" s="113" t="str">
        <f>IF($B49=0,"",'Сводная для рабочего плана'!D51)</f>
        <v/>
      </c>
      <c r="F49" s="113" t="str">
        <f>IF($B49=0,"",'Сводная для рабочего плана'!E51)</f>
        <v/>
      </c>
      <c r="G49" s="113" t="str">
        <f>IF($B49=0,"",'Сводная для рабочего плана'!F51)</f>
        <v/>
      </c>
      <c r="H49" s="114"/>
      <c r="I49" s="115" t="str">
        <f>IF($B49=0,"",'Сводная для рабочего плана'!C51)</f>
        <v/>
      </c>
      <c r="J49" s="115" t="str">
        <f>IF($B49=0,"",'Сводная для рабочего плана'!D51)</f>
        <v/>
      </c>
      <c r="K49" s="115" t="str">
        <f>IF($B49=0,"",'Сводная для рабочего плана'!E51)</f>
        <v/>
      </c>
      <c r="L49" s="115" t="str">
        <f>IF($B49=0,"",'Сводная для рабочего плана'!F51)</f>
        <v/>
      </c>
      <c r="M49" s="30"/>
    </row>
    <row r="50" spans="1:13" x14ac:dyDescent="0.25">
      <c r="A50" s="111">
        <f>'Сводная для рабочего плана'!A52</f>
        <v>0</v>
      </c>
      <c r="B50" s="112">
        <f>'Сводная для рабочего плана'!B52</f>
        <v>0</v>
      </c>
      <c r="C50" s="106"/>
      <c r="D50" s="113" t="str">
        <f>IF($B50=0,"",'Сводная для рабочего плана'!C52)</f>
        <v/>
      </c>
      <c r="E50" s="113" t="str">
        <f>IF($B50=0,"",'Сводная для рабочего плана'!D52)</f>
        <v/>
      </c>
      <c r="F50" s="113" t="str">
        <f>IF($B50=0,"",'Сводная для рабочего плана'!E52)</f>
        <v/>
      </c>
      <c r="G50" s="113" t="str">
        <f>IF($B50=0,"",'Сводная для рабочего плана'!F52)</f>
        <v/>
      </c>
      <c r="H50" s="114"/>
      <c r="I50" s="115" t="str">
        <f>IF($B50=0,"",'Сводная для рабочего плана'!C52)</f>
        <v/>
      </c>
      <c r="J50" s="115" t="str">
        <f>IF($B50=0,"",'Сводная для рабочего плана'!D52)</f>
        <v/>
      </c>
      <c r="K50" s="115" t="str">
        <f>IF($B50=0,"",'Сводная для рабочего плана'!E52)</f>
        <v/>
      </c>
      <c r="L50" s="115" t="str">
        <f>IF($B50=0,"",'Сводная для рабочего плана'!F52)</f>
        <v/>
      </c>
      <c r="M50" s="30"/>
    </row>
    <row r="51" spans="1:13" x14ac:dyDescent="0.25">
      <c r="A51" s="111">
        <f>'Сводная для рабочего плана'!A53</f>
        <v>0</v>
      </c>
      <c r="B51" s="112">
        <f>'Сводная для рабочего плана'!B53</f>
        <v>0</v>
      </c>
      <c r="C51" s="106"/>
      <c r="D51" s="113" t="str">
        <f>IF($B51=0,"",'Сводная для рабочего плана'!C53)</f>
        <v/>
      </c>
      <c r="E51" s="113" t="str">
        <f>IF($B51=0,"",'Сводная для рабочего плана'!D53)</f>
        <v/>
      </c>
      <c r="F51" s="113" t="str">
        <f>IF($B51=0,"",'Сводная для рабочего плана'!E53)</f>
        <v/>
      </c>
      <c r="G51" s="113" t="str">
        <f>IF($B51=0,"",'Сводная для рабочего плана'!F53)</f>
        <v/>
      </c>
      <c r="H51" s="114"/>
      <c r="I51" s="115" t="str">
        <f>IF($B51=0,"",'Сводная для рабочего плана'!C53)</f>
        <v/>
      </c>
      <c r="J51" s="115" t="str">
        <f>IF($B51=0,"",'Сводная для рабочего плана'!D53)</f>
        <v/>
      </c>
      <c r="K51" s="115" t="str">
        <f>IF($B51=0,"",'Сводная для рабочего плана'!E53)</f>
        <v/>
      </c>
      <c r="L51" s="115" t="str">
        <f>IF($B51=0,"",'Сводная для рабочего плана'!F53)</f>
        <v/>
      </c>
      <c r="M51" s="30"/>
    </row>
    <row r="52" spans="1:13" x14ac:dyDescent="0.25">
      <c r="A52" s="111">
        <f>'Сводная для рабочего плана'!A54</f>
        <v>0</v>
      </c>
      <c r="B52" s="112">
        <f>'Сводная для рабочего плана'!B54</f>
        <v>0</v>
      </c>
      <c r="C52" s="106"/>
      <c r="D52" s="113" t="str">
        <f>IF($B52=0,"",'Сводная для рабочего плана'!C54)</f>
        <v/>
      </c>
      <c r="E52" s="113" t="str">
        <f>IF($B52=0,"",'Сводная для рабочего плана'!D54)</f>
        <v/>
      </c>
      <c r="F52" s="113" t="str">
        <f>IF($B52=0,"",'Сводная для рабочего плана'!E54)</f>
        <v/>
      </c>
      <c r="G52" s="113" t="str">
        <f>IF($B52=0,"",'Сводная для рабочего плана'!F54)</f>
        <v/>
      </c>
      <c r="H52" s="114"/>
      <c r="I52" s="115" t="str">
        <f>IF($B52=0,"",'Сводная для рабочего плана'!C54)</f>
        <v/>
      </c>
      <c r="J52" s="115" t="str">
        <f>IF($B52=0,"",'Сводная для рабочего плана'!D54)</f>
        <v/>
      </c>
      <c r="K52" s="115" t="str">
        <f>IF($B52=0,"",'Сводная для рабочего плана'!E54)</f>
        <v/>
      </c>
      <c r="L52" s="115" t="str">
        <f>IF($B52=0,"",'Сводная для рабочего плана'!F54)</f>
        <v/>
      </c>
      <c r="M52" s="30"/>
    </row>
    <row r="53" spans="1:13" x14ac:dyDescent="0.25">
      <c r="A53" s="111">
        <f>'Сводная для рабочего плана'!A55</f>
        <v>0</v>
      </c>
      <c r="B53" s="112">
        <f>'Сводная для рабочего плана'!B55</f>
        <v>0</v>
      </c>
      <c r="C53" s="106"/>
      <c r="D53" s="113" t="str">
        <f>IF($B53=0,"",'Сводная для рабочего плана'!C55)</f>
        <v/>
      </c>
      <c r="E53" s="113" t="str">
        <f>IF($B53=0,"",'Сводная для рабочего плана'!D55)</f>
        <v/>
      </c>
      <c r="F53" s="113" t="str">
        <f>IF($B53=0,"",'Сводная для рабочего плана'!E55)</f>
        <v/>
      </c>
      <c r="G53" s="113" t="str">
        <f>IF($B53=0,"",'Сводная для рабочего плана'!F55)</f>
        <v/>
      </c>
      <c r="H53" s="114"/>
      <c r="I53" s="115" t="str">
        <f>IF($B53=0,"",'Сводная для рабочего плана'!C55)</f>
        <v/>
      </c>
      <c r="J53" s="115" t="str">
        <f>IF($B53=0,"",'Сводная для рабочего плана'!D55)</f>
        <v/>
      </c>
      <c r="K53" s="115" t="str">
        <f>IF($B53=0,"",'Сводная для рабочего плана'!E55)</f>
        <v/>
      </c>
      <c r="L53" s="115" t="str">
        <f>IF($B53=0,"",'Сводная для рабочего плана'!F55)</f>
        <v/>
      </c>
      <c r="M53" s="30"/>
    </row>
    <row r="54" spans="1:13" x14ac:dyDescent="0.25">
      <c r="A54" s="111">
        <f>'Сводная для рабочего плана'!A56</f>
        <v>0</v>
      </c>
      <c r="B54" s="112">
        <f>'Сводная для рабочего плана'!B56</f>
        <v>0</v>
      </c>
      <c r="C54" s="106"/>
      <c r="D54" s="113" t="str">
        <f>IF($B54=0,"",'Сводная для рабочего плана'!C56)</f>
        <v/>
      </c>
      <c r="E54" s="113" t="str">
        <f>IF($B54=0,"",'Сводная для рабочего плана'!D56)</f>
        <v/>
      </c>
      <c r="F54" s="113" t="str">
        <f>IF($B54=0,"",'Сводная для рабочего плана'!E56)</f>
        <v/>
      </c>
      <c r="G54" s="113" t="str">
        <f>IF($B54=0,"",'Сводная для рабочего плана'!F56)</f>
        <v/>
      </c>
      <c r="H54" s="114"/>
      <c r="I54" s="115" t="str">
        <f>IF($B54=0,"",'Сводная для рабочего плана'!C56)</f>
        <v/>
      </c>
      <c r="J54" s="115" t="str">
        <f>IF($B54=0,"",'Сводная для рабочего плана'!D56)</f>
        <v/>
      </c>
      <c r="K54" s="115" t="str">
        <f>IF($B54=0,"",'Сводная для рабочего плана'!E56)</f>
        <v/>
      </c>
      <c r="L54" s="115" t="str">
        <f>IF($B54=0,"",'Сводная для рабочего плана'!F56)</f>
        <v/>
      </c>
      <c r="M54" s="30"/>
    </row>
    <row r="55" spans="1:13" x14ac:dyDescent="0.25">
      <c r="A55" s="111"/>
      <c r="B55" s="111"/>
      <c r="C55" s="116"/>
      <c r="D55" s="117"/>
      <c r="E55" s="117"/>
      <c r="F55" s="117"/>
      <c r="G55" s="117"/>
      <c r="H55" s="116"/>
      <c r="I55" s="118"/>
      <c r="J55" s="118"/>
      <c r="K55" s="118"/>
      <c r="L55" s="119"/>
      <c r="M55" s="30"/>
    </row>
    <row r="56" spans="1:13" x14ac:dyDescent="0.25">
      <c r="A56" s="111"/>
      <c r="B56" s="111"/>
      <c r="C56" s="116"/>
      <c r="D56" s="117"/>
      <c r="E56" s="117"/>
      <c r="F56" s="117"/>
      <c r="G56" s="117"/>
      <c r="H56" s="116"/>
      <c r="I56" s="118"/>
      <c r="J56" s="118"/>
      <c r="K56" s="118"/>
      <c r="L56" s="119"/>
      <c r="M56" s="30"/>
    </row>
    <row r="57" spans="1:13" x14ac:dyDescent="0.25">
      <c r="A57" s="270" t="s">
        <v>46</v>
      </c>
      <c r="B57" s="270"/>
      <c r="C57" s="270"/>
      <c r="D57" s="270"/>
      <c r="E57" s="270"/>
      <c r="F57" s="270"/>
      <c r="G57" s="270"/>
      <c r="H57" s="270"/>
      <c r="L57" s="121"/>
      <c r="M57" s="30"/>
    </row>
    <row r="58" spans="1:13" x14ac:dyDescent="0.25">
      <c r="A58" s="270"/>
      <c r="B58" s="270"/>
      <c r="C58" s="270"/>
      <c r="D58" s="270"/>
      <c r="E58" s="270"/>
      <c r="F58" s="270"/>
      <c r="G58" s="270"/>
      <c r="H58" s="270"/>
      <c r="L58" s="121"/>
      <c r="M58" s="30"/>
    </row>
    <row r="59" spans="1:13" x14ac:dyDescent="0.25">
      <c r="A59" s="111"/>
      <c r="B59" s="111"/>
      <c r="C59" s="111"/>
      <c r="D59" s="122"/>
      <c r="E59" s="122"/>
      <c r="F59" s="122"/>
      <c r="G59" s="122"/>
      <c r="H59" s="132"/>
    </row>
    <row r="60" spans="1:13" x14ac:dyDescent="0.25">
      <c r="A60" s="111"/>
      <c r="B60" s="111"/>
      <c r="C60" s="111"/>
      <c r="D60" s="122"/>
      <c r="E60" s="122"/>
      <c r="F60" s="122"/>
      <c r="G60" s="122"/>
      <c r="H60" s="132"/>
    </row>
    <row r="61" spans="1:13" x14ac:dyDescent="0.25">
      <c r="A61" s="111"/>
      <c r="B61" s="111"/>
      <c r="C61" s="111"/>
      <c r="D61" s="122"/>
      <c r="E61" s="122"/>
      <c r="F61" s="122"/>
      <c r="G61" s="122"/>
      <c r="H61" s="132"/>
    </row>
    <row r="62" spans="1:13" x14ac:dyDescent="0.25">
      <c r="A62" s="111"/>
      <c r="B62" s="111"/>
      <c r="C62" s="111"/>
      <c r="D62" s="122"/>
      <c r="E62" s="122"/>
      <c r="F62" s="122"/>
      <c r="G62" s="122"/>
      <c r="H62" s="132"/>
    </row>
    <row r="63" spans="1:13" x14ac:dyDescent="0.25">
      <c r="A63" s="111"/>
      <c r="B63" s="111"/>
      <c r="C63" s="111"/>
      <c r="D63" s="122"/>
      <c r="E63" s="122"/>
      <c r="F63" s="122"/>
      <c r="G63" s="122"/>
      <c r="H63" s="132"/>
    </row>
    <row r="64" spans="1:13" x14ac:dyDescent="0.25">
      <c r="A64" s="111"/>
      <c r="B64" s="111"/>
      <c r="C64" s="111"/>
      <c r="D64" s="122"/>
      <c r="E64" s="122"/>
      <c r="F64" s="122"/>
      <c r="G64" s="122"/>
      <c r="H64" s="132"/>
    </row>
    <row r="65" spans="1:8" x14ac:dyDescent="0.25">
      <c r="A65" s="111"/>
      <c r="B65" s="111"/>
      <c r="C65" s="111"/>
      <c r="D65" s="122"/>
      <c r="E65" s="122"/>
      <c r="F65" s="122"/>
      <c r="G65" s="122"/>
      <c r="H65" s="132"/>
    </row>
    <row r="66" spans="1:8" x14ac:dyDescent="0.25">
      <c r="A66" s="111"/>
      <c r="B66" s="111"/>
      <c r="C66" s="111"/>
      <c r="D66" s="122"/>
      <c r="E66" s="122"/>
      <c r="F66" s="122"/>
      <c r="G66" s="122"/>
      <c r="H66" s="132"/>
    </row>
    <row r="67" spans="1:8" x14ac:dyDescent="0.25">
      <c r="A67" s="111"/>
      <c r="B67" s="111"/>
      <c r="C67" s="111"/>
      <c r="D67" s="122"/>
      <c r="E67" s="122"/>
      <c r="F67" s="122"/>
      <c r="G67" s="122"/>
      <c r="H67" s="132"/>
    </row>
    <row r="68" spans="1:8" x14ac:dyDescent="0.25">
      <c r="A68" s="111"/>
      <c r="B68" s="111"/>
      <c r="C68" s="111"/>
      <c r="D68" s="122"/>
      <c r="E68" s="122"/>
      <c r="F68" s="122"/>
      <c r="G68" s="122"/>
      <c r="H68" s="132"/>
    </row>
    <row r="69" spans="1:8" x14ac:dyDescent="0.25">
      <c r="A69" s="111"/>
      <c r="B69" s="111"/>
      <c r="C69" s="111"/>
      <c r="D69" s="122"/>
      <c r="E69" s="122"/>
      <c r="F69" s="122"/>
      <c r="G69" s="122"/>
      <c r="H69" s="132"/>
    </row>
    <row r="70" spans="1:8" x14ac:dyDescent="0.25">
      <c r="A70" s="111"/>
      <c r="B70" s="111"/>
      <c r="C70" s="111"/>
      <c r="D70" s="122"/>
      <c r="E70" s="122"/>
      <c r="F70" s="122"/>
      <c r="G70" s="122"/>
      <c r="H70" s="132"/>
    </row>
    <row r="71" spans="1:8" x14ac:dyDescent="0.25">
      <c r="A71" s="111"/>
      <c r="B71" s="111"/>
      <c r="C71" s="111"/>
      <c r="D71" s="122"/>
      <c r="E71" s="122"/>
      <c r="F71" s="122"/>
      <c r="G71" s="122"/>
      <c r="H71" s="132"/>
    </row>
    <row r="72" spans="1:8" x14ac:dyDescent="0.25">
      <c r="A72" s="111"/>
      <c r="B72" s="111"/>
      <c r="C72" s="111"/>
      <c r="D72" s="122"/>
      <c r="E72" s="122"/>
      <c r="F72" s="122"/>
      <c r="G72" s="122"/>
      <c r="H72" s="132"/>
    </row>
    <row r="73" spans="1:8" x14ac:dyDescent="0.25">
      <c r="A73" s="111"/>
      <c r="B73" s="111"/>
      <c r="C73" s="111"/>
      <c r="D73" s="122"/>
      <c r="E73" s="122"/>
      <c r="F73" s="122"/>
      <c r="G73" s="122"/>
      <c r="H73" s="132"/>
    </row>
    <row r="74" spans="1:8" x14ac:dyDescent="0.25">
      <c r="A74" s="111"/>
      <c r="B74" s="111"/>
      <c r="C74" s="111"/>
      <c r="D74" s="122"/>
      <c r="E74" s="122"/>
      <c r="F74" s="122"/>
      <c r="G74" s="122"/>
      <c r="H74" s="132"/>
    </row>
    <row r="75" spans="1:8" x14ac:dyDescent="0.25">
      <c r="A75" s="111"/>
      <c r="B75" s="111"/>
      <c r="C75" s="111"/>
      <c r="D75" s="122"/>
      <c r="E75" s="122"/>
      <c r="F75" s="122"/>
      <c r="G75" s="122"/>
      <c r="H75" s="132"/>
    </row>
    <row r="76" spans="1:8" x14ac:dyDescent="0.25">
      <c r="A76" s="111"/>
      <c r="B76" s="111"/>
      <c r="C76" s="111"/>
      <c r="D76" s="122"/>
      <c r="E76" s="122"/>
      <c r="F76" s="122"/>
      <c r="G76" s="122"/>
      <c r="H76" s="132"/>
    </row>
    <row r="77" spans="1:8" x14ac:dyDescent="0.25">
      <c r="A77" s="111"/>
      <c r="B77" s="111"/>
      <c r="C77" s="111"/>
      <c r="D77" s="122"/>
      <c r="E77" s="122"/>
      <c r="F77" s="122"/>
      <c r="G77" s="122"/>
      <c r="H77" s="132"/>
    </row>
    <row r="78" spans="1:8" x14ac:dyDescent="0.25">
      <c r="A78" s="111"/>
      <c r="B78" s="111"/>
      <c r="C78" s="111"/>
      <c r="D78" s="122"/>
      <c r="E78" s="122"/>
      <c r="F78" s="122"/>
      <c r="G78" s="122"/>
      <c r="H78" s="132"/>
    </row>
    <row r="79" spans="1:8" x14ac:dyDescent="0.25">
      <c r="A79" s="111"/>
      <c r="B79" s="111"/>
      <c r="C79" s="111"/>
      <c r="D79" s="122"/>
      <c r="E79" s="122"/>
      <c r="F79" s="122"/>
      <c r="G79" s="122"/>
      <c r="H79" s="132"/>
    </row>
    <row r="80" spans="1:8" x14ac:dyDescent="0.25">
      <c r="A80" s="111"/>
      <c r="B80" s="111"/>
      <c r="C80" s="111"/>
      <c r="D80" s="122"/>
      <c r="E80" s="122"/>
      <c r="F80" s="122"/>
      <c r="G80" s="122"/>
      <c r="H80" s="132"/>
    </row>
    <row r="81" spans="1:8" x14ac:dyDescent="0.25">
      <c r="A81" s="111"/>
      <c r="B81" s="111"/>
      <c r="C81" s="111"/>
      <c r="D81" s="122"/>
      <c r="E81" s="122"/>
      <c r="F81" s="122"/>
      <c r="G81" s="122"/>
      <c r="H81" s="132"/>
    </row>
    <row r="82" spans="1:8" x14ac:dyDescent="0.25">
      <c r="A82" s="111"/>
      <c r="B82" s="111"/>
      <c r="C82" s="111"/>
      <c r="D82" s="122"/>
      <c r="E82" s="122"/>
      <c r="F82" s="122"/>
      <c r="G82" s="122"/>
      <c r="H82" s="132"/>
    </row>
    <row r="83" spans="1:8" x14ac:dyDescent="0.25">
      <c r="A83" s="111"/>
      <c r="B83" s="111"/>
      <c r="C83" s="111"/>
      <c r="D83" s="122"/>
      <c r="E83" s="122"/>
      <c r="F83" s="122"/>
      <c r="G83" s="122"/>
      <c r="H83" s="132"/>
    </row>
    <row r="84" spans="1:8" x14ac:dyDescent="0.25">
      <c r="A84" s="111"/>
      <c r="B84" s="111"/>
      <c r="C84" s="111"/>
      <c r="D84" s="122"/>
      <c r="E84" s="122"/>
      <c r="F84" s="122"/>
      <c r="G84" s="122"/>
      <c r="H84" s="132"/>
    </row>
    <row r="85" spans="1:8" x14ac:dyDescent="0.25">
      <c r="A85" s="111"/>
      <c r="B85" s="111"/>
      <c r="C85" s="111"/>
      <c r="D85" s="122"/>
      <c r="E85" s="122"/>
      <c r="F85" s="122"/>
      <c r="G85" s="122"/>
      <c r="H85" s="132"/>
    </row>
    <row r="86" spans="1:8" x14ac:dyDescent="0.25">
      <c r="A86" s="111"/>
      <c r="B86" s="111"/>
      <c r="C86" s="111"/>
      <c r="D86" s="122"/>
      <c r="E86" s="122"/>
      <c r="F86" s="122"/>
      <c r="G86" s="122"/>
      <c r="H86" s="132"/>
    </row>
    <row r="87" spans="1:8" x14ac:dyDescent="0.25">
      <c r="A87" s="111"/>
      <c r="B87" s="111"/>
      <c r="C87" s="111"/>
      <c r="D87" s="122"/>
      <c r="E87" s="122"/>
      <c r="F87" s="122"/>
      <c r="G87" s="122"/>
      <c r="H87" s="132"/>
    </row>
    <row r="88" spans="1:8" x14ac:dyDescent="0.25">
      <c r="A88" s="111"/>
      <c r="B88" s="111"/>
      <c r="C88" s="111"/>
      <c r="D88" s="122"/>
      <c r="E88" s="122"/>
      <c r="F88" s="122"/>
      <c r="G88" s="122"/>
      <c r="H88" s="132"/>
    </row>
    <row r="89" spans="1:8" x14ac:dyDescent="0.25">
      <c r="A89" s="111"/>
      <c r="B89" s="111"/>
      <c r="C89" s="111"/>
      <c r="D89" s="122"/>
      <c r="E89" s="122"/>
      <c r="F89" s="122"/>
      <c r="G89" s="122"/>
      <c r="H89" s="132"/>
    </row>
    <row r="90" spans="1:8" x14ac:dyDescent="0.25">
      <c r="A90" s="111"/>
      <c r="B90" s="111"/>
      <c r="C90" s="111"/>
      <c r="D90" s="122"/>
      <c r="E90" s="122"/>
      <c r="F90" s="122"/>
      <c r="G90" s="122"/>
      <c r="H90" s="132"/>
    </row>
    <row r="91" spans="1:8" x14ac:dyDescent="0.25">
      <c r="A91" s="111"/>
      <c r="B91" s="111"/>
      <c r="C91" s="111"/>
      <c r="D91" s="122"/>
      <c r="E91" s="122"/>
      <c r="F91" s="122"/>
      <c r="G91" s="122"/>
      <c r="H91" s="132"/>
    </row>
    <row r="92" spans="1:8" x14ac:dyDescent="0.25">
      <c r="A92" s="111"/>
      <c r="B92" s="111"/>
      <c r="C92" s="111"/>
      <c r="D92" s="122"/>
      <c r="E92" s="122"/>
      <c r="F92" s="122"/>
      <c r="G92" s="122"/>
      <c r="H92" s="132"/>
    </row>
    <row r="93" spans="1:8" x14ac:dyDescent="0.25">
      <c r="A93" s="111"/>
      <c r="B93" s="111"/>
      <c r="C93" s="111"/>
      <c r="D93" s="122"/>
      <c r="E93" s="122"/>
      <c r="F93" s="122"/>
      <c r="G93" s="122"/>
      <c r="H93" s="132"/>
    </row>
    <row r="94" spans="1:8" x14ac:dyDescent="0.25">
      <c r="A94" s="111"/>
      <c r="B94" s="111"/>
      <c r="C94" s="111"/>
      <c r="D94" s="122"/>
      <c r="E94" s="122"/>
      <c r="F94" s="122"/>
      <c r="G94" s="122"/>
      <c r="H94" s="132"/>
    </row>
    <row r="95" spans="1:8" x14ac:dyDescent="0.25">
      <c r="A95" s="111"/>
      <c r="B95" s="111"/>
      <c r="C95" s="111"/>
      <c r="D95" s="122"/>
      <c r="E95" s="122"/>
      <c r="F95" s="122"/>
      <c r="G95" s="122"/>
      <c r="H95" s="132"/>
    </row>
    <row r="96" spans="1:8" x14ac:dyDescent="0.25">
      <c r="A96" s="111"/>
      <c r="B96" s="111"/>
      <c r="C96" s="111"/>
      <c r="D96" s="122"/>
      <c r="E96" s="122"/>
      <c r="F96" s="122"/>
      <c r="G96" s="122"/>
      <c r="H96" s="132"/>
    </row>
    <row r="97" spans="1:8" x14ac:dyDescent="0.25">
      <c r="A97" s="111"/>
      <c r="B97" s="111"/>
      <c r="C97" s="111"/>
      <c r="D97" s="122"/>
      <c r="E97" s="122"/>
      <c r="F97" s="122"/>
      <c r="G97" s="122"/>
      <c r="H97" s="132"/>
    </row>
    <row r="98" spans="1:8" x14ac:dyDescent="0.25">
      <c r="A98" s="111"/>
      <c r="B98" s="111"/>
      <c r="C98" s="111"/>
      <c r="D98" s="122"/>
      <c r="E98" s="122"/>
      <c r="F98" s="122"/>
      <c r="G98" s="122"/>
      <c r="H98" s="132"/>
    </row>
    <row r="99" spans="1:8" x14ac:dyDescent="0.25">
      <c r="A99" s="111"/>
      <c r="B99" s="111"/>
      <c r="C99" s="111"/>
      <c r="D99" s="122"/>
      <c r="E99" s="122"/>
      <c r="F99" s="122"/>
      <c r="G99" s="122"/>
      <c r="H99" s="132"/>
    </row>
    <row r="100" spans="1:8" x14ac:dyDescent="0.25">
      <c r="A100" s="111"/>
      <c r="B100" s="111"/>
      <c r="C100" s="111"/>
      <c r="D100" s="122"/>
      <c r="E100" s="122"/>
      <c r="F100" s="122"/>
      <c r="G100" s="122"/>
      <c r="H100" s="132"/>
    </row>
    <row r="101" spans="1:8" x14ac:dyDescent="0.25">
      <c r="A101" s="111"/>
      <c r="B101" s="111"/>
      <c r="C101" s="111"/>
      <c r="D101" s="122"/>
      <c r="E101" s="122"/>
      <c r="F101" s="122"/>
      <c r="G101" s="122"/>
      <c r="H101" s="132"/>
    </row>
    <row r="102" spans="1:8" x14ac:dyDescent="0.25">
      <c r="A102" s="111"/>
      <c r="B102" s="111"/>
      <c r="C102" s="111"/>
      <c r="D102" s="122"/>
      <c r="E102" s="122"/>
      <c r="F102" s="122"/>
      <c r="G102" s="122"/>
      <c r="H102" s="132"/>
    </row>
    <row r="103" spans="1:8" x14ac:dyDescent="0.25">
      <c r="A103" s="111"/>
      <c r="B103" s="111"/>
      <c r="C103" s="111"/>
      <c r="D103" s="122"/>
      <c r="E103" s="122"/>
      <c r="F103" s="122"/>
      <c r="G103" s="122"/>
      <c r="H103" s="132"/>
    </row>
    <row r="104" spans="1:8" x14ac:dyDescent="0.25">
      <c r="A104" s="111"/>
      <c r="B104" s="111"/>
      <c r="C104" s="111"/>
      <c r="D104" s="122"/>
      <c r="E104" s="122"/>
      <c r="F104" s="122"/>
      <c r="G104" s="122"/>
      <c r="H104" s="132"/>
    </row>
    <row r="105" spans="1:8" x14ac:dyDescent="0.25">
      <c r="A105" s="111"/>
      <c r="B105" s="111"/>
      <c r="C105" s="111"/>
      <c r="D105" s="122"/>
      <c r="E105" s="122"/>
      <c r="F105" s="122"/>
      <c r="G105" s="122"/>
      <c r="H105" s="132"/>
    </row>
    <row r="106" spans="1:8" x14ac:dyDescent="0.25">
      <c r="A106" s="111"/>
      <c r="B106" s="111"/>
      <c r="C106" s="111"/>
      <c r="D106" s="122"/>
      <c r="E106" s="122"/>
      <c r="F106" s="122"/>
      <c r="G106" s="122"/>
      <c r="H106" s="132"/>
    </row>
    <row r="107" spans="1:8" x14ac:dyDescent="0.25">
      <c r="A107" s="111"/>
      <c r="B107" s="111"/>
      <c r="C107" s="111"/>
      <c r="D107" s="122"/>
      <c r="E107" s="122"/>
      <c r="F107" s="122"/>
      <c r="G107" s="122"/>
      <c r="H107" s="132"/>
    </row>
    <row r="108" spans="1:8" x14ac:dyDescent="0.25">
      <c r="A108" s="111"/>
      <c r="B108" s="111"/>
      <c r="C108" s="111"/>
      <c r="D108" s="122"/>
      <c r="E108" s="122"/>
      <c r="F108" s="122"/>
      <c r="G108" s="122"/>
      <c r="H108" s="132"/>
    </row>
    <row r="109" spans="1:8" x14ac:dyDescent="0.25">
      <c r="A109" s="111"/>
      <c r="B109" s="111"/>
      <c r="C109" s="111"/>
      <c r="D109" s="122"/>
      <c r="E109" s="122"/>
      <c r="F109" s="122"/>
      <c r="G109" s="122"/>
      <c r="H109" s="132"/>
    </row>
    <row r="110" spans="1:8" x14ac:dyDescent="0.25">
      <c r="A110" s="111"/>
      <c r="B110" s="111"/>
      <c r="C110" s="111"/>
      <c r="D110" s="122"/>
      <c r="E110" s="122"/>
      <c r="F110" s="122"/>
      <c r="G110" s="122"/>
      <c r="H110" s="132"/>
    </row>
    <row r="111" spans="1:8" x14ac:dyDescent="0.25">
      <c r="A111" s="111"/>
      <c r="B111" s="111"/>
      <c r="C111" s="111"/>
      <c r="D111" s="122"/>
      <c r="E111" s="122"/>
      <c r="F111" s="122"/>
      <c r="G111" s="122"/>
      <c r="H111" s="132"/>
    </row>
    <row r="112" spans="1:8" x14ac:dyDescent="0.25">
      <c r="A112" s="111"/>
      <c r="B112" s="111"/>
      <c r="C112" s="111"/>
      <c r="D112" s="122"/>
      <c r="E112" s="122"/>
      <c r="F112" s="122"/>
      <c r="G112" s="122"/>
      <c r="H112" s="132"/>
    </row>
    <row r="113" spans="1:8" x14ac:dyDescent="0.25">
      <c r="A113" s="111"/>
      <c r="B113" s="111"/>
      <c r="C113" s="111"/>
      <c r="D113" s="122"/>
      <c r="E113" s="122"/>
      <c r="F113" s="122"/>
      <c r="G113" s="122"/>
      <c r="H113" s="132"/>
    </row>
    <row r="114" spans="1:8" x14ac:dyDescent="0.25">
      <c r="A114" s="111"/>
      <c r="B114" s="111"/>
      <c r="C114" s="111"/>
      <c r="D114" s="122"/>
      <c r="E114" s="122"/>
      <c r="F114" s="122"/>
      <c r="G114" s="122"/>
      <c r="H114" s="132"/>
    </row>
    <row r="115" spans="1:8" x14ac:dyDescent="0.25">
      <c r="A115" s="111"/>
      <c r="B115" s="111"/>
      <c r="C115" s="111"/>
      <c r="D115" s="122"/>
      <c r="E115" s="122"/>
      <c r="F115" s="122"/>
      <c r="G115" s="122"/>
      <c r="H115" s="132"/>
    </row>
    <row r="116" spans="1:8" x14ac:dyDescent="0.25">
      <c r="A116" s="111"/>
      <c r="B116" s="111"/>
      <c r="C116" s="111"/>
      <c r="D116" s="122"/>
      <c r="E116" s="122"/>
      <c r="F116" s="122"/>
      <c r="G116" s="122"/>
      <c r="H116" s="132"/>
    </row>
    <row r="117" spans="1:8" x14ac:dyDescent="0.25">
      <c r="A117" s="111"/>
      <c r="B117" s="111"/>
      <c r="C117" s="111"/>
      <c r="D117" s="122"/>
      <c r="E117" s="122"/>
      <c r="F117" s="122"/>
      <c r="G117" s="122"/>
      <c r="H117" s="132"/>
    </row>
    <row r="118" spans="1:8" x14ac:dyDescent="0.25">
      <c r="A118" s="111"/>
      <c r="B118" s="111"/>
      <c r="C118" s="111"/>
      <c r="D118" s="122"/>
      <c r="E118" s="122"/>
      <c r="F118" s="122"/>
      <c r="G118" s="122"/>
      <c r="H118" s="132"/>
    </row>
    <row r="119" spans="1:8" x14ac:dyDescent="0.25">
      <c r="A119" s="111"/>
      <c r="B119" s="111"/>
      <c r="C119" s="111"/>
      <c r="D119" s="122"/>
      <c r="E119" s="122"/>
      <c r="F119" s="122"/>
      <c r="G119" s="122"/>
      <c r="H119" s="132"/>
    </row>
    <row r="120" spans="1:8" x14ac:dyDescent="0.25">
      <c r="A120" s="111"/>
      <c r="B120" s="111"/>
      <c r="C120" s="111"/>
      <c r="D120" s="122"/>
      <c r="E120" s="122"/>
      <c r="F120" s="122"/>
      <c r="G120" s="122"/>
      <c r="H120" s="132"/>
    </row>
    <row r="121" spans="1:8" x14ac:dyDescent="0.25">
      <c r="A121" s="111"/>
      <c r="B121" s="111"/>
      <c r="C121" s="111"/>
      <c r="D121" s="122"/>
      <c r="E121" s="122"/>
      <c r="F121" s="122"/>
      <c r="G121" s="122"/>
      <c r="H121" s="132"/>
    </row>
    <row r="122" spans="1:8" x14ac:dyDescent="0.25">
      <c r="A122" s="111"/>
      <c r="B122" s="111"/>
      <c r="C122" s="111"/>
      <c r="D122" s="122"/>
      <c r="E122" s="122"/>
      <c r="F122" s="122"/>
      <c r="G122" s="122"/>
      <c r="H122" s="132"/>
    </row>
    <row r="123" spans="1:8" x14ac:dyDescent="0.25">
      <c r="A123" s="111"/>
      <c r="B123" s="111"/>
      <c r="C123" s="111"/>
      <c r="D123" s="122"/>
      <c r="E123" s="122"/>
      <c r="F123" s="122"/>
      <c r="G123" s="122"/>
      <c r="H123" s="132"/>
    </row>
    <row r="124" spans="1:8" x14ac:dyDescent="0.25">
      <c r="A124" s="111"/>
      <c r="B124" s="111"/>
      <c r="C124" s="111"/>
      <c r="D124" s="122"/>
      <c r="E124" s="122"/>
      <c r="F124" s="122"/>
      <c r="G124" s="122"/>
      <c r="H124" s="132"/>
    </row>
    <row r="125" spans="1:8" x14ac:dyDescent="0.25">
      <c r="A125" s="111"/>
      <c r="B125" s="111"/>
      <c r="C125" s="111"/>
      <c r="D125" s="122"/>
      <c r="E125" s="122"/>
      <c r="F125" s="122"/>
      <c r="G125" s="122"/>
      <c r="H125" s="132"/>
    </row>
    <row r="126" spans="1:8" x14ac:dyDescent="0.25">
      <c r="A126" s="111"/>
      <c r="B126" s="111"/>
      <c r="C126" s="111"/>
      <c r="D126" s="122"/>
      <c r="E126" s="122"/>
      <c r="F126" s="122"/>
      <c r="G126" s="122"/>
      <c r="H126" s="132"/>
    </row>
    <row r="127" spans="1:8" x14ac:dyDescent="0.25">
      <c r="A127" s="111"/>
      <c r="B127" s="111"/>
      <c r="C127" s="111"/>
      <c r="D127" s="122"/>
      <c r="E127" s="122"/>
      <c r="F127" s="122"/>
      <c r="G127" s="122"/>
      <c r="H127" s="132"/>
    </row>
    <row r="128" spans="1:8" x14ac:dyDescent="0.25">
      <c r="A128" s="111"/>
      <c r="B128" s="111"/>
      <c r="C128" s="111"/>
      <c r="D128" s="122"/>
      <c r="E128" s="122"/>
      <c r="F128" s="122"/>
      <c r="G128" s="122"/>
      <c r="H128" s="132"/>
    </row>
    <row r="129" spans="1:8" x14ac:dyDescent="0.25">
      <c r="A129" s="111"/>
      <c r="B129" s="111"/>
      <c r="C129" s="111"/>
      <c r="D129" s="122"/>
      <c r="E129" s="122"/>
      <c r="F129" s="122"/>
      <c r="G129" s="122"/>
      <c r="H129" s="132"/>
    </row>
    <row r="130" spans="1:8" x14ac:dyDescent="0.25">
      <c r="A130" s="111"/>
      <c r="B130" s="111"/>
      <c r="C130" s="111"/>
      <c r="D130" s="122"/>
      <c r="E130" s="122"/>
      <c r="F130" s="122"/>
      <c r="G130" s="122"/>
      <c r="H130" s="132"/>
    </row>
    <row r="131" spans="1:8" x14ac:dyDescent="0.25">
      <c r="A131" s="111"/>
      <c r="B131" s="111"/>
      <c r="C131" s="111"/>
      <c r="D131" s="122"/>
      <c r="E131" s="122"/>
      <c r="F131" s="122"/>
      <c r="G131" s="122"/>
      <c r="H131" s="132"/>
    </row>
    <row r="132" spans="1:8" x14ac:dyDescent="0.25">
      <c r="A132" s="111"/>
      <c r="B132" s="111"/>
      <c r="C132" s="111"/>
      <c r="D132" s="122"/>
      <c r="E132" s="122"/>
      <c r="F132" s="122"/>
      <c r="G132" s="122"/>
      <c r="H132" s="132"/>
    </row>
    <row r="133" spans="1:8" x14ac:dyDescent="0.25">
      <c r="A133" s="111"/>
      <c r="B133" s="111"/>
      <c r="C133" s="111"/>
      <c r="D133" s="122"/>
      <c r="E133" s="122"/>
      <c r="F133" s="122"/>
      <c r="G133" s="122"/>
      <c r="H133" s="132"/>
    </row>
    <row r="134" spans="1:8" x14ac:dyDescent="0.25">
      <c r="A134" s="111"/>
      <c r="B134" s="111"/>
      <c r="C134" s="111"/>
      <c r="D134" s="122"/>
      <c r="E134" s="122"/>
      <c r="F134" s="122"/>
      <c r="G134" s="122"/>
      <c r="H134" s="132"/>
    </row>
    <row r="135" spans="1:8" x14ac:dyDescent="0.25">
      <c r="A135" s="111"/>
      <c r="B135" s="111"/>
      <c r="C135" s="111"/>
      <c r="D135" s="122"/>
      <c r="E135" s="122"/>
      <c r="F135" s="122"/>
      <c r="G135" s="122"/>
      <c r="H135" s="132"/>
    </row>
    <row r="136" spans="1:8" x14ac:dyDescent="0.25">
      <c r="A136" s="111"/>
      <c r="B136" s="111"/>
      <c r="C136" s="111"/>
      <c r="D136" s="122"/>
      <c r="E136" s="122"/>
      <c r="F136" s="122"/>
      <c r="G136" s="122"/>
      <c r="H136" s="132"/>
    </row>
    <row r="137" spans="1:8" x14ac:dyDescent="0.25">
      <c r="A137" s="111"/>
      <c r="B137" s="111"/>
      <c r="C137" s="111"/>
      <c r="D137" s="122"/>
      <c r="E137" s="122"/>
      <c r="F137" s="122"/>
      <c r="G137" s="122"/>
      <c r="H137" s="132"/>
    </row>
    <row r="138" spans="1:8" x14ac:dyDescent="0.25">
      <c r="A138" s="111"/>
      <c r="B138" s="111"/>
      <c r="C138" s="111"/>
      <c r="D138" s="122"/>
      <c r="E138" s="122"/>
      <c r="F138" s="122"/>
      <c r="G138" s="122"/>
      <c r="H138" s="132"/>
    </row>
    <row r="139" spans="1:8" x14ac:dyDescent="0.25">
      <c r="A139" s="111"/>
      <c r="B139" s="111"/>
      <c r="C139" s="111"/>
      <c r="D139" s="122"/>
      <c r="E139" s="122"/>
      <c r="F139" s="122"/>
      <c r="G139" s="122"/>
      <c r="H139" s="132"/>
    </row>
    <row r="140" spans="1:8" x14ac:dyDescent="0.25">
      <c r="A140" s="111"/>
      <c r="B140" s="111"/>
      <c r="C140" s="111"/>
      <c r="D140" s="122"/>
      <c r="E140" s="122"/>
      <c r="F140" s="122"/>
      <c r="G140" s="122"/>
      <c r="H140" s="132"/>
    </row>
    <row r="141" spans="1:8" x14ac:dyDescent="0.25">
      <c r="A141" s="111"/>
      <c r="B141" s="111"/>
      <c r="C141" s="111"/>
      <c r="D141" s="122"/>
      <c r="E141" s="122"/>
      <c r="F141" s="122"/>
      <c r="G141" s="122"/>
      <c r="H141" s="132"/>
    </row>
    <row r="142" spans="1:8" x14ac:dyDescent="0.25">
      <c r="A142" s="111"/>
      <c r="B142" s="111"/>
      <c r="C142" s="111"/>
      <c r="D142" s="122"/>
      <c r="E142" s="122"/>
      <c r="F142" s="122"/>
      <c r="G142" s="122"/>
      <c r="H142" s="132"/>
    </row>
    <row r="143" spans="1:8" x14ac:dyDescent="0.25">
      <c r="A143" s="111"/>
      <c r="B143" s="111"/>
      <c r="C143" s="111"/>
      <c r="D143" s="122"/>
      <c r="E143" s="122"/>
      <c r="F143" s="122"/>
      <c r="G143" s="122"/>
      <c r="H143" s="132"/>
    </row>
    <row r="144" spans="1:8" x14ac:dyDescent="0.25">
      <c r="A144" s="111"/>
      <c r="B144" s="111"/>
      <c r="C144" s="111"/>
      <c r="D144" s="122"/>
      <c r="E144" s="122"/>
      <c r="F144" s="122"/>
      <c r="G144" s="122"/>
      <c r="H144" s="132"/>
    </row>
    <row r="145" spans="1:8" x14ac:dyDescent="0.25">
      <c r="A145" s="111"/>
      <c r="B145" s="111"/>
      <c r="C145" s="111"/>
      <c r="D145" s="122"/>
      <c r="E145" s="122"/>
      <c r="F145" s="122"/>
      <c r="G145" s="122"/>
      <c r="H145" s="132"/>
    </row>
    <row r="146" spans="1:8" x14ac:dyDescent="0.25">
      <c r="A146" s="111"/>
      <c r="B146" s="111"/>
      <c r="C146" s="111"/>
      <c r="D146" s="122"/>
      <c r="E146" s="122"/>
      <c r="F146" s="122"/>
      <c r="G146" s="122"/>
      <c r="H146" s="132"/>
    </row>
    <row r="147" spans="1:8" x14ac:dyDescent="0.25">
      <c r="A147" s="111"/>
      <c r="B147" s="111"/>
      <c r="C147" s="111"/>
      <c r="D147" s="122"/>
      <c r="E147" s="122"/>
      <c r="F147" s="122"/>
      <c r="G147" s="122"/>
      <c r="H147" s="132"/>
    </row>
    <row r="148" spans="1:8" x14ac:dyDescent="0.25">
      <c r="A148" s="111"/>
      <c r="B148" s="111"/>
      <c r="C148" s="111"/>
      <c r="D148" s="122"/>
      <c r="E148" s="122"/>
      <c r="F148" s="122"/>
      <c r="G148" s="122"/>
      <c r="H148" s="132"/>
    </row>
    <row r="149" spans="1:8" x14ac:dyDescent="0.25">
      <c r="A149" s="111"/>
      <c r="B149" s="111"/>
      <c r="C149" s="111"/>
      <c r="D149" s="122"/>
      <c r="E149" s="122"/>
      <c r="F149" s="122"/>
      <c r="G149" s="122"/>
      <c r="H149" s="132"/>
    </row>
    <row r="150" spans="1:8" x14ac:dyDescent="0.25">
      <c r="A150" s="111"/>
      <c r="B150" s="111"/>
      <c r="C150" s="111"/>
      <c r="D150" s="122"/>
      <c r="E150" s="122"/>
      <c r="F150" s="122"/>
      <c r="G150" s="122"/>
      <c r="H150" s="132"/>
    </row>
    <row r="151" spans="1:8" x14ac:dyDescent="0.25">
      <c r="A151" s="111"/>
      <c r="B151" s="111"/>
      <c r="C151" s="111"/>
      <c r="D151" s="122"/>
      <c r="E151" s="122"/>
      <c r="F151" s="122"/>
      <c r="G151" s="122"/>
      <c r="H151" s="132"/>
    </row>
    <row r="152" spans="1:8" x14ac:dyDescent="0.25">
      <c r="A152" s="111"/>
      <c r="B152" s="111"/>
      <c r="C152" s="111"/>
      <c r="D152" s="122"/>
      <c r="E152" s="122"/>
      <c r="F152" s="122"/>
      <c r="G152" s="122"/>
      <c r="H152" s="132"/>
    </row>
    <row r="153" spans="1:8" x14ac:dyDescent="0.25">
      <c r="A153" s="111"/>
      <c r="B153" s="111"/>
      <c r="C153" s="111"/>
      <c r="D153" s="122"/>
      <c r="E153" s="122"/>
      <c r="F153" s="122"/>
      <c r="G153" s="122"/>
      <c r="H153" s="132"/>
    </row>
    <row r="154" spans="1:8" x14ac:dyDescent="0.25">
      <c r="A154" s="111"/>
      <c r="B154" s="111"/>
      <c r="C154" s="111"/>
      <c r="D154" s="122"/>
      <c r="E154" s="122"/>
      <c r="F154" s="122"/>
      <c r="G154" s="122"/>
      <c r="H154" s="132"/>
    </row>
    <row r="155" spans="1:8" x14ac:dyDescent="0.25">
      <c r="A155" s="111"/>
      <c r="B155" s="111"/>
      <c r="C155" s="111"/>
      <c r="D155" s="122"/>
      <c r="E155" s="122"/>
      <c r="F155" s="122"/>
      <c r="G155" s="122"/>
      <c r="H155" s="132"/>
    </row>
    <row r="156" spans="1:8" x14ac:dyDescent="0.25">
      <c r="A156" s="111"/>
      <c r="B156" s="111"/>
      <c r="C156" s="111"/>
      <c r="D156" s="122"/>
      <c r="E156" s="122"/>
      <c r="F156" s="122"/>
      <c r="G156" s="122"/>
      <c r="H156" s="132"/>
    </row>
    <row r="157" spans="1:8" x14ac:dyDescent="0.25">
      <c r="A157" s="111"/>
      <c r="B157" s="111"/>
      <c r="C157" s="111"/>
      <c r="D157" s="122"/>
      <c r="E157" s="122"/>
      <c r="F157" s="122"/>
      <c r="G157" s="122"/>
      <c r="H157" s="132"/>
    </row>
    <row r="158" spans="1:8" x14ac:dyDescent="0.25">
      <c r="A158" s="111"/>
      <c r="B158" s="111"/>
      <c r="C158" s="111"/>
      <c r="D158" s="122"/>
      <c r="E158" s="122"/>
      <c r="F158" s="122"/>
      <c r="G158" s="122"/>
      <c r="H158" s="132"/>
    </row>
    <row r="159" spans="1:8" x14ac:dyDescent="0.25">
      <c r="A159" s="111"/>
      <c r="B159" s="111"/>
      <c r="C159" s="111"/>
      <c r="D159" s="122"/>
      <c r="E159" s="122"/>
      <c r="F159" s="122"/>
      <c r="G159" s="122"/>
      <c r="H159" s="132"/>
    </row>
    <row r="160" spans="1:8" x14ac:dyDescent="0.25">
      <c r="A160" s="111"/>
      <c r="B160" s="111"/>
      <c r="C160" s="111"/>
      <c r="D160" s="122"/>
      <c r="E160" s="122"/>
      <c r="F160" s="122"/>
      <c r="G160" s="122"/>
      <c r="H160" s="132"/>
    </row>
    <row r="161" spans="1:8" x14ac:dyDescent="0.25">
      <c r="A161" s="111"/>
      <c r="B161" s="111"/>
      <c r="C161" s="111"/>
      <c r="D161" s="122"/>
      <c r="E161" s="122"/>
      <c r="F161" s="122"/>
      <c r="G161" s="122"/>
      <c r="H161" s="132"/>
    </row>
    <row r="162" spans="1:8" x14ac:dyDescent="0.25">
      <c r="A162" s="111"/>
      <c r="B162" s="111"/>
      <c r="C162" s="111"/>
      <c r="D162" s="122"/>
      <c r="E162" s="122"/>
      <c r="F162" s="122"/>
      <c r="G162" s="122"/>
      <c r="H162" s="132"/>
    </row>
    <row r="163" spans="1:8" x14ac:dyDescent="0.25">
      <c r="A163" s="111"/>
      <c r="B163" s="111"/>
      <c r="C163" s="111"/>
      <c r="D163" s="122"/>
      <c r="E163" s="122"/>
      <c r="F163" s="122"/>
      <c r="G163" s="122"/>
      <c r="H163" s="132"/>
    </row>
    <row r="164" spans="1:8" x14ac:dyDescent="0.25">
      <c r="A164" s="111"/>
      <c r="B164" s="111"/>
      <c r="C164" s="111"/>
      <c r="D164" s="122"/>
      <c r="E164" s="122"/>
      <c r="F164" s="122"/>
      <c r="G164" s="122"/>
      <c r="H164" s="132"/>
    </row>
    <row r="165" spans="1:8" x14ac:dyDescent="0.25">
      <c r="A165" s="111"/>
      <c r="B165" s="111"/>
      <c r="C165" s="111"/>
      <c r="D165" s="122"/>
      <c r="E165" s="122"/>
      <c r="F165" s="122"/>
      <c r="G165" s="122"/>
      <c r="H165" s="132"/>
    </row>
    <row r="166" spans="1:8" x14ac:dyDescent="0.25">
      <c r="A166" s="111"/>
      <c r="B166" s="111"/>
      <c r="C166" s="111"/>
      <c r="D166" s="122"/>
      <c r="E166" s="122"/>
      <c r="F166" s="122"/>
      <c r="G166" s="122"/>
      <c r="H166" s="132"/>
    </row>
    <row r="167" spans="1:8" x14ac:dyDescent="0.25">
      <c r="A167" s="111"/>
      <c r="B167" s="111"/>
      <c r="C167" s="111"/>
      <c r="D167" s="122"/>
      <c r="E167" s="122"/>
      <c r="F167" s="122"/>
      <c r="G167" s="122"/>
      <c r="H167" s="132"/>
    </row>
    <row r="168" spans="1:8" x14ac:dyDescent="0.25">
      <c r="A168" s="111"/>
      <c r="B168" s="111"/>
      <c r="C168" s="111"/>
      <c r="D168" s="122"/>
      <c r="E168" s="122"/>
      <c r="F168" s="122"/>
      <c r="G168" s="122"/>
      <c r="H168" s="132"/>
    </row>
    <row r="169" spans="1:8" x14ac:dyDescent="0.25">
      <c r="A169" s="111"/>
      <c r="B169" s="111"/>
      <c r="C169" s="111"/>
      <c r="D169" s="122"/>
      <c r="E169" s="122"/>
      <c r="F169" s="122"/>
      <c r="G169" s="122"/>
      <c r="H169" s="132"/>
    </row>
    <row r="170" spans="1:8" x14ac:dyDescent="0.25">
      <c r="A170" s="111"/>
      <c r="B170" s="111"/>
      <c r="C170" s="111"/>
      <c r="D170" s="122"/>
      <c r="E170" s="122"/>
      <c r="F170" s="122"/>
      <c r="G170" s="122"/>
      <c r="H170" s="132"/>
    </row>
    <row r="171" spans="1:8" x14ac:dyDescent="0.25">
      <c r="A171" s="111"/>
      <c r="B171" s="111"/>
      <c r="C171" s="111"/>
      <c r="D171" s="122"/>
      <c r="E171" s="122"/>
      <c r="F171" s="122"/>
      <c r="G171" s="122"/>
      <c r="H171" s="132"/>
    </row>
    <row r="172" spans="1:8" x14ac:dyDescent="0.25">
      <c r="A172" s="111"/>
      <c r="B172" s="111"/>
      <c r="C172" s="111"/>
      <c r="D172" s="122"/>
      <c r="E172" s="122"/>
      <c r="F172" s="122"/>
      <c r="G172" s="122"/>
      <c r="H172" s="132"/>
    </row>
    <row r="173" spans="1:8" x14ac:dyDescent="0.25">
      <c r="A173" s="111"/>
      <c r="B173" s="111"/>
      <c r="C173" s="111"/>
      <c r="D173" s="122"/>
      <c r="E173" s="122"/>
      <c r="F173" s="122"/>
      <c r="G173" s="122"/>
      <c r="H173" s="132"/>
    </row>
    <row r="174" spans="1:8" x14ac:dyDescent="0.25">
      <c r="A174" s="111"/>
      <c r="B174" s="111"/>
      <c r="C174" s="111"/>
      <c r="D174" s="122"/>
      <c r="E174" s="122"/>
      <c r="F174" s="122"/>
      <c r="G174" s="122"/>
      <c r="H174" s="132"/>
    </row>
    <row r="175" spans="1:8" x14ac:dyDescent="0.25">
      <c r="A175" s="111"/>
      <c r="B175" s="111"/>
      <c r="C175" s="111"/>
      <c r="D175" s="122"/>
      <c r="E175" s="122"/>
      <c r="F175" s="122"/>
      <c r="G175" s="122"/>
      <c r="H175" s="132"/>
    </row>
    <row r="176" spans="1:8" x14ac:dyDescent="0.25">
      <c r="A176" s="111"/>
      <c r="B176" s="111"/>
      <c r="C176" s="111"/>
      <c r="D176" s="122"/>
      <c r="E176" s="122"/>
      <c r="F176" s="122"/>
      <c r="G176" s="122"/>
      <c r="H176" s="132"/>
    </row>
    <row r="177" spans="1:8" x14ac:dyDescent="0.25">
      <c r="A177" s="111"/>
      <c r="B177" s="111"/>
      <c r="C177" s="111"/>
      <c r="D177" s="122"/>
      <c r="E177" s="122"/>
      <c r="F177" s="122"/>
      <c r="G177" s="122"/>
      <c r="H177" s="132"/>
    </row>
    <row r="178" spans="1:8" x14ac:dyDescent="0.25">
      <c r="A178" s="111"/>
      <c r="B178" s="111"/>
      <c r="C178" s="111"/>
      <c r="D178" s="122"/>
      <c r="E178" s="122"/>
      <c r="F178" s="122"/>
      <c r="G178" s="122"/>
      <c r="H178" s="132"/>
    </row>
    <row r="179" spans="1:8" x14ac:dyDescent="0.25">
      <c r="A179" s="111"/>
      <c r="B179" s="111"/>
      <c r="C179" s="111"/>
      <c r="D179" s="122"/>
      <c r="E179" s="122"/>
      <c r="F179" s="122"/>
      <c r="G179" s="122"/>
      <c r="H179" s="132"/>
    </row>
    <row r="180" spans="1:8" x14ac:dyDescent="0.25">
      <c r="A180" s="111"/>
      <c r="B180" s="111"/>
      <c r="C180" s="111"/>
      <c r="D180" s="122"/>
      <c r="E180" s="122"/>
      <c r="F180" s="122"/>
      <c r="G180" s="122"/>
      <c r="H180" s="132"/>
    </row>
    <row r="181" spans="1:8" x14ac:dyDescent="0.25">
      <c r="A181" s="111"/>
      <c r="B181" s="111"/>
      <c r="C181" s="111"/>
      <c r="D181" s="122"/>
      <c r="E181" s="122"/>
      <c r="F181" s="122"/>
      <c r="G181" s="122"/>
      <c r="H181" s="132"/>
    </row>
    <row r="182" spans="1:8" x14ac:dyDescent="0.25">
      <c r="A182" s="111"/>
      <c r="B182" s="111"/>
      <c r="C182" s="111"/>
      <c r="D182" s="122"/>
      <c r="E182" s="122"/>
      <c r="F182" s="122"/>
      <c r="G182" s="122"/>
      <c r="H182" s="132"/>
    </row>
    <row r="183" spans="1:8" x14ac:dyDescent="0.25">
      <c r="A183" s="111"/>
      <c r="B183" s="111"/>
      <c r="C183" s="111"/>
      <c r="D183" s="122"/>
      <c r="E183" s="122"/>
      <c r="F183" s="122"/>
      <c r="G183" s="122"/>
      <c r="H183" s="132"/>
    </row>
    <row r="184" spans="1:8" x14ac:dyDescent="0.25">
      <c r="A184" s="111"/>
      <c r="B184" s="111"/>
      <c r="C184" s="111"/>
      <c r="D184" s="122"/>
      <c r="E184" s="122"/>
      <c r="F184" s="122"/>
      <c r="G184" s="122"/>
      <c r="H184" s="132"/>
    </row>
    <row r="185" spans="1:8" x14ac:dyDescent="0.25">
      <c r="A185" s="111"/>
      <c r="B185" s="111"/>
      <c r="C185" s="111"/>
      <c r="D185" s="122"/>
      <c r="E185" s="122"/>
      <c r="F185" s="122"/>
      <c r="G185" s="122"/>
      <c r="H185" s="132"/>
    </row>
    <row r="186" spans="1:8" x14ac:dyDescent="0.25">
      <c r="A186" s="111"/>
      <c r="B186" s="111"/>
      <c r="C186" s="111"/>
      <c r="D186" s="122"/>
      <c r="E186" s="122"/>
      <c r="F186" s="122"/>
      <c r="G186" s="122"/>
      <c r="H186" s="132"/>
    </row>
    <row r="187" spans="1:8" x14ac:dyDescent="0.25">
      <c r="A187" s="111"/>
      <c r="B187" s="111"/>
      <c r="C187" s="111"/>
      <c r="D187" s="122"/>
      <c r="E187" s="122"/>
      <c r="F187" s="122"/>
      <c r="G187" s="122"/>
      <c r="H187" s="132"/>
    </row>
    <row r="188" spans="1:8" x14ac:dyDescent="0.25">
      <c r="A188" s="111"/>
      <c r="B188" s="111"/>
      <c r="C188" s="111"/>
      <c r="D188" s="122"/>
      <c r="E188" s="122"/>
      <c r="F188" s="122"/>
      <c r="G188" s="122"/>
      <c r="H188" s="132"/>
    </row>
    <row r="189" spans="1:8" x14ac:dyDescent="0.25">
      <c r="A189" s="111"/>
      <c r="B189" s="111"/>
      <c r="C189" s="111"/>
      <c r="D189" s="122"/>
      <c r="E189" s="122"/>
      <c r="F189" s="122"/>
      <c r="G189" s="122"/>
      <c r="H189" s="132"/>
    </row>
    <row r="190" spans="1:8" x14ac:dyDescent="0.25">
      <c r="A190" s="111"/>
      <c r="B190" s="111"/>
      <c r="C190" s="111"/>
      <c r="D190" s="122"/>
      <c r="E190" s="122"/>
      <c r="F190" s="122"/>
      <c r="G190" s="122"/>
      <c r="H190" s="132"/>
    </row>
    <row r="191" spans="1:8" x14ac:dyDescent="0.25">
      <c r="A191" s="111"/>
      <c r="B191" s="111"/>
      <c r="C191" s="111"/>
      <c r="D191" s="122"/>
      <c r="E191" s="122"/>
      <c r="F191" s="122"/>
      <c r="G191" s="122"/>
      <c r="H191" s="132"/>
    </row>
    <row r="192" spans="1:8" x14ac:dyDescent="0.25">
      <c r="A192" s="111"/>
      <c r="B192" s="111"/>
      <c r="C192" s="111"/>
      <c r="D192" s="122"/>
      <c r="E192" s="122"/>
      <c r="F192" s="122"/>
      <c r="G192" s="122"/>
      <c r="H192" s="132"/>
    </row>
    <row r="193" spans="1:8" x14ac:dyDescent="0.25">
      <c r="A193" s="111"/>
      <c r="B193" s="111"/>
      <c r="C193" s="111"/>
      <c r="D193" s="122"/>
      <c r="E193" s="122"/>
      <c r="F193" s="122"/>
      <c r="G193" s="122"/>
      <c r="H193" s="132"/>
    </row>
    <row r="194" spans="1:8" x14ac:dyDescent="0.25">
      <c r="A194" s="111"/>
      <c r="B194" s="111"/>
      <c r="C194" s="111"/>
      <c r="D194" s="122"/>
      <c r="E194" s="122"/>
      <c r="F194" s="122"/>
      <c r="G194" s="122"/>
      <c r="H194" s="132"/>
    </row>
    <row r="195" spans="1:8" x14ac:dyDescent="0.25">
      <c r="A195" s="111"/>
      <c r="B195" s="111"/>
      <c r="C195" s="111"/>
      <c r="D195" s="122"/>
      <c r="E195" s="122"/>
      <c r="F195" s="122"/>
      <c r="G195" s="122"/>
      <c r="H195" s="132"/>
    </row>
    <row r="196" spans="1:8" x14ac:dyDescent="0.25">
      <c r="A196" s="111"/>
      <c r="B196" s="111"/>
      <c r="C196" s="111"/>
      <c r="D196" s="122"/>
      <c r="E196" s="122"/>
      <c r="F196" s="122"/>
      <c r="G196" s="122"/>
      <c r="H196" s="132"/>
    </row>
    <row r="197" spans="1:8" x14ac:dyDescent="0.25">
      <c r="A197" s="111"/>
      <c r="B197" s="111"/>
      <c r="C197" s="111"/>
      <c r="D197" s="122"/>
      <c r="E197" s="122"/>
      <c r="F197" s="122"/>
      <c r="G197" s="122"/>
      <c r="H197" s="132"/>
    </row>
    <row r="198" spans="1:8" x14ac:dyDescent="0.25">
      <c r="A198" s="111"/>
      <c r="B198" s="111"/>
      <c r="C198" s="111"/>
      <c r="D198" s="122"/>
      <c r="E198" s="122"/>
      <c r="F198" s="122"/>
      <c r="G198" s="122"/>
      <c r="H198" s="132"/>
    </row>
    <row r="199" spans="1:8" x14ac:dyDescent="0.25">
      <c r="A199" s="111"/>
      <c r="B199" s="111"/>
      <c r="C199" s="111"/>
      <c r="D199" s="122"/>
      <c r="E199" s="122"/>
      <c r="F199" s="122"/>
      <c r="G199" s="122"/>
      <c r="H199" s="132"/>
    </row>
    <row r="200" spans="1:8" x14ac:dyDescent="0.25">
      <c r="A200" s="111"/>
      <c r="B200" s="111"/>
      <c r="C200" s="111"/>
      <c r="D200" s="122"/>
      <c r="E200" s="122"/>
      <c r="F200" s="122"/>
      <c r="G200" s="122"/>
      <c r="H200" s="132"/>
    </row>
    <row r="201" spans="1:8" x14ac:dyDescent="0.25">
      <c r="A201" s="111"/>
      <c r="B201" s="111"/>
      <c r="C201" s="111"/>
      <c r="D201" s="122"/>
      <c r="E201" s="122"/>
      <c r="F201" s="122"/>
      <c r="G201" s="122"/>
      <c r="H201" s="132"/>
    </row>
    <row r="202" spans="1:8" x14ac:dyDescent="0.25">
      <c r="A202" s="111"/>
      <c r="B202" s="111"/>
      <c r="C202" s="111"/>
      <c r="D202" s="122"/>
      <c r="E202" s="122"/>
      <c r="F202" s="122"/>
      <c r="G202" s="122"/>
      <c r="H202" s="132"/>
    </row>
    <row r="203" spans="1:8" x14ac:dyDescent="0.25">
      <c r="A203" s="111"/>
      <c r="B203" s="111"/>
      <c r="C203" s="111"/>
      <c r="D203" s="122"/>
      <c r="E203" s="122"/>
      <c r="F203" s="122"/>
      <c r="G203" s="122"/>
      <c r="H203" s="132"/>
    </row>
    <row r="204" spans="1:8" x14ac:dyDescent="0.25">
      <c r="A204" s="111"/>
      <c r="B204" s="111"/>
      <c r="C204" s="111"/>
      <c r="D204" s="122"/>
      <c r="E204" s="122"/>
      <c r="F204" s="122"/>
      <c r="G204" s="122"/>
      <c r="H204" s="132"/>
    </row>
    <row r="205" spans="1:8" x14ac:dyDescent="0.25">
      <c r="A205" s="111"/>
      <c r="B205" s="111"/>
      <c r="C205" s="111"/>
      <c r="D205" s="122"/>
      <c r="E205" s="122"/>
      <c r="F205" s="122"/>
      <c r="G205" s="122"/>
      <c r="H205" s="132"/>
    </row>
    <row r="206" spans="1:8" x14ac:dyDescent="0.25">
      <c r="A206" s="111"/>
      <c r="B206" s="111"/>
      <c r="C206" s="111"/>
      <c r="D206" s="122"/>
      <c r="E206" s="122"/>
      <c r="F206" s="122"/>
      <c r="G206" s="122"/>
      <c r="H206" s="132"/>
    </row>
    <row r="207" spans="1:8" x14ac:dyDescent="0.25">
      <c r="A207" s="111"/>
      <c r="B207" s="111"/>
      <c r="C207" s="111"/>
      <c r="D207" s="122"/>
      <c r="E207" s="122"/>
      <c r="F207" s="122"/>
      <c r="G207" s="122"/>
      <c r="H207" s="132"/>
    </row>
    <row r="208" spans="1:8" x14ac:dyDescent="0.25">
      <c r="A208" s="111"/>
      <c r="B208" s="111"/>
      <c r="C208" s="111"/>
      <c r="D208" s="122"/>
      <c r="E208" s="122"/>
      <c r="F208" s="122"/>
      <c r="G208" s="122"/>
      <c r="H208" s="132"/>
    </row>
    <row r="209" spans="1:8" x14ac:dyDescent="0.25">
      <c r="A209" s="111"/>
      <c r="B209" s="111"/>
      <c r="C209" s="111"/>
      <c r="D209" s="122"/>
      <c r="E209" s="122"/>
      <c r="F209" s="122"/>
      <c r="G209" s="122"/>
      <c r="H209" s="132"/>
    </row>
    <row r="210" spans="1:8" x14ac:dyDescent="0.25">
      <c r="A210" s="111"/>
      <c r="B210" s="111"/>
      <c r="C210" s="111"/>
      <c r="D210" s="122"/>
      <c r="E210" s="122"/>
      <c r="F210" s="122"/>
      <c r="G210" s="122"/>
      <c r="H210" s="132"/>
    </row>
    <row r="211" spans="1:8" x14ac:dyDescent="0.25">
      <c r="A211" s="111"/>
      <c r="B211" s="111"/>
      <c r="C211" s="111"/>
      <c r="D211" s="122"/>
      <c r="E211" s="122"/>
      <c r="F211" s="122"/>
      <c r="G211" s="122"/>
      <c r="H211" s="132"/>
    </row>
    <row r="212" spans="1:8" x14ac:dyDescent="0.25">
      <c r="A212" s="111"/>
      <c r="B212" s="111"/>
      <c r="C212" s="111"/>
      <c r="D212" s="122"/>
      <c r="E212" s="122"/>
      <c r="F212" s="122"/>
      <c r="G212" s="122"/>
      <c r="H212" s="132"/>
    </row>
    <row r="213" spans="1:8" x14ac:dyDescent="0.25">
      <c r="A213" s="111"/>
      <c r="B213" s="111"/>
      <c r="C213" s="111"/>
      <c r="D213" s="122"/>
      <c r="E213" s="122"/>
      <c r="F213" s="122"/>
      <c r="G213" s="122"/>
      <c r="H213" s="132"/>
    </row>
    <row r="214" spans="1:8" x14ac:dyDescent="0.25">
      <c r="A214" s="111"/>
      <c r="B214" s="111"/>
      <c r="C214" s="111"/>
      <c r="D214" s="122"/>
      <c r="E214" s="122"/>
      <c r="F214" s="122"/>
      <c r="G214" s="122"/>
      <c r="H214" s="132"/>
    </row>
    <row r="215" spans="1:8" x14ac:dyDescent="0.25">
      <c r="A215" s="111"/>
      <c r="B215" s="111"/>
      <c r="C215" s="111"/>
      <c r="D215" s="122"/>
      <c r="E215" s="122"/>
      <c r="F215" s="122"/>
      <c r="G215" s="122"/>
      <c r="H215" s="132"/>
    </row>
    <row r="216" spans="1:8" x14ac:dyDescent="0.25">
      <c r="A216" s="111"/>
      <c r="B216" s="111"/>
      <c r="C216" s="111"/>
      <c r="D216" s="122"/>
      <c r="E216" s="122"/>
      <c r="F216" s="122"/>
      <c r="G216" s="122"/>
      <c r="H216" s="132"/>
    </row>
    <row r="217" spans="1:8" x14ac:dyDescent="0.25">
      <c r="A217" s="111"/>
      <c r="B217" s="111"/>
      <c r="C217" s="111"/>
      <c r="D217" s="122"/>
      <c r="E217" s="122"/>
      <c r="F217" s="122"/>
      <c r="G217" s="122"/>
      <c r="H217" s="132"/>
    </row>
    <row r="218" spans="1:8" x14ac:dyDescent="0.25">
      <c r="A218" s="111"/>
      <c r="B218" s="111"/>
      <c r="C218" s="111"/>
      <c r="D218" s="122"/>
      <c r="E218" s="122"/>
      <c r="F218" s="122"/>
      <c r="G218" s="122"/>
      <c r="H218" s="132"/>
    </row>
    <row r="219" spans="1:8" x14ac:dyDescent="0.25">
      <c r="A219" s="111"/>
      <c r="B219" s="111"/>
      <c r="C219" s="111"/>
      <c r="D219" s="122"/>
      <c r="E219" s="122"/>
      <c r="F219" s="122"/>
      <c r="G219" s="122"/>
      <c r="H219" s="132"/>
    </row>
    <row r="220" spans="1:8" x14ac:dyDescent="0.25">
      <c r="A220" s="111"/>
      <c r="B220" s="111"/>
      <c r="C220" s="111"/>
      <c r="D220" s="122"/>
      <c r="E220" s="122"/>
      <c r="F220" s="122"/>
      <c r="G220" s="122"/>
      <c r="H220" s="132"/>
    </row>
    <row r="221" spans="1:8" x14ac:dyDescent="0.25">
      <c r="A221" s="111"/>
      <c r="B221" s="111"/>
      <c r="C221" s="111"/>
      <c r="D221" s="122"/>
      <c r="E221" s="122"/>
      <c r="F221" s="122"/>
      <c r="G221" s="122"/>
      <c r="H221" s="132"/>
    </row>
    <row r="222" spans="1:8" x14ac:dyDescent="0.25">
      <c r="A222" s="111"/>
      <c r="B222" s="111"/>
      <c r="C222" s="111"/>
      <c r="D222" s="122"/>
      <c r="E222" s="122"/>
      <c r="F222" s="122"/>
      <c r="G222" s="122"/>
      <c r="H222" s="132"/>
    </row>
    <row r="223" spans="1:8" x14ac:dyDescent="0.25">
      <c r="A223" s="111"/>
      <c r="B223" s="111"/>
      <c r="C223" s="111"/>
      <c r="D223" s="122"/>
      <c r="E223" s="122"/>
      <c r="F223" s="122"/>
      <c r="G223" s="122"/>
      <c r="H223" s="132"/>
    </row>
    <row r="224" spans="1:8" x14ac:dyDescent="0.25">
      <c r="A224" s="111"/>
      <c r="B224" s="111"/>
      <c r="C224" s="111"/>
      <c r="D224" s="122"/>
      <c r="E224" s="122"/>
      <c r="F224" s="122"/>
      <c r="G224" s="122"/>
      <c r="H224" s="132"/>
    </row>
    <row r="225" spans="1:8" x14ac:dyDescent="0.25">
      <c r="A225" s="111"/>
      <c r="B225" s="111"/>
      <c r="C225" s="111"/>
      <c r="D225" s="122"/>
      <c r="E225" s="122"/>
      <c r="F225" s="122"/>
      <c r="G225" s="122"/>
      <c r="H225" s="132"/>
    </row>
    <row r="226" spans="1:8" x14ac:dyDescent="0.25">
      <c r="A226" s="111"/>
      <c r="B226" s="111"/>
      <c r="C226" s="111"/>
      <c r="D226" s="122"/>
      <c r="E226" s="122"/>
      <c r="F226" s="122"/>
      <c r="G226" s="122"/>
      <c r="H226" s="132"/>
    </row>
    <row r="227" spans="1:8" x14ac:dyDescent="0.25">
      <c r="A227" s="111"/>
      <c r="B227" s="111"/>
      <c r="C227" s="111"/>
      <c r="D227" s="122"/>
      <c r="E227" s="122"/>
      <c r="F227" s="122"/>
      <c r="G227" s="122"/>
      <c r="H227" s="132"/>
    </row>
    <row r="228" spans="1:8" x14ac:dyDescent="0.25">
      <c r="A228" s="111"/>
      <c r="B228" s="111"/>
      <c r="C228" s="111"/>
      <c r="D228" s="122"/>
      <c r="E228" s="122"/>
      <c r="F228" s="122"/>
      <c r="G228" s="122"/>
      <c r="H228" s="132"/>
    </row>
    <row r="229" spans="1:8" x14ac:dyDescent="0.25">
      <c r="A229" s="111"/>
      <c r="B229" s="111"/>
      <c r="C229" s="111"/>
      <c r="D229" s="122"/>
      <c r="E229" s="122"/>
      <c r="F229" s="122"/>
      <c r="G229" s="122"/>
      <c r="H229" s="132"/>
    </row>
    <row r="230" spans="1:8" x14ac:dyDescent="0.25">
      <c r="A230" s="111"/>
      <c r="B230" s="111"/>
      <c r="C230" s="111"/>
      <c r="D230" s="122"/>
      <c r="E230" s="122"/>
      <c r="F230" s="122"/>
      <c r="G230" s="122"/>
      <c r="H230" s="132"/>
    </row>
    <row r="231" spans="1:8" x14ac:dyDescent="0.25">
      <c r="A231" s="111"/>
      <c r="B231" s="111"/>
      <c r="C231" s="111"/>
      <c r="D231" s="122"/>
      <c r="E231" s="122"/>
      <c r="F231" s="122"/>
      <c r="G231" s="122"/>
      <c r="H231" s="132"/>
    </row>
    <row r="232" spans="1:8" x14ac:dyDescent="0.25">
      <c r="A232" s="111"/>
      <c r="B232" s="111"/>
      <c r="C232" s="111"/>
      <c r="D232" s="122"/>
      <c r="E232" s="122"/>
      <c r="F232" s="122"/>
      <c r="G232" s="122"/>
      <c r="H232" s="132"/>
    </row>
    <row r="233" spans="1:8" x14ac:dyDescent="0.25">
      <c r="A233" s="111"/>
      <c r="B233" s="111"/>
      <c r="C233" s="111"/>
      <c r="D233" s="122"/>
      <c r="E233" s="122"/>
      <c r="F233" s="122"/>
      <c r="G233" s="122"/>
      <c r="H233" s="132"/>
    </row>
    <row r="234" spans="1:8" x14ac:dyDescent="0.25">
      <c r="A234" s="111"/>
      <c r="B234" s="111"/>
      <c r="C234" s="111"/>
      <c r="D234" s="122"/>
      <c r="E234" s="122"/>
      <c r="F234" s="122"/>
      <c r="G234" s="122"/>
      <c r="H234" s="132"/>
    </row>
    <row r="235" spans="1:8" x14ac:dyDescent="0.25">
      <c r="A235" s="111"/>
      <c r="B235" s="111"/>
      <c r="C235" s="111"/>
      <c r="D235" s="122"/>
      <c r="E235" s="122"/>
      <c r="F235" s="122"/>
      <c r="G235" s="122"/>
      <c r="H235" s="132"/>
    </row>
    <row r="236" spans="1:8" x14ac:dyDescent="0.25">
      <c r="A236" s="111"/>
      <c r="B236" s="111"/>
      <c r="C236" s="111"/>
      <c r="D236" s="122"/>
      <c r="E236" s="122"/>
      <c r="F236" s="122"/>
      <c r="G236" s="122"/>
      <c r="H236" s="132"/>
    </row>
    <row r="237" spans="1:8" x14ac:dyDescent="0.25">
      <c r="A237" s="111"/>
      <c r="B237" s="111"/>
      <c r="C237" s="111"/>
      <c r="D237" s="122"/>
      <c r="E237" s="122"/>
      <c r="F237" s="122"/>
      <c r="G237" s="122"/>
      <c r="H237" s="132"/>
    </row>
    <row r="238" spans="1:8" x14ac:dyDescent="0.25">
      <c r="A238" s="111"/>
      <c r="B238" s="111"/>
      <c r="C238" s="111"/>
      <c r="D238" s="122"/>
      <c r="E238" s="122"/>
      <c r="F238" s="122"/>
      <c r="G238" s="122"/>
      <c r="H238" s="132"/>
    </row>
    <row r="239" spans="1:8" x14ac:dyDescent="0.25">
      <c r="A239" s="111"/>
      <c r="B239" s="111"/>
      <c r="C239" s="111"/>
      <c r="D239" s="122"/>
      <c r="E239" s="122"/>
      <c r="F239" s="122"/>
      <c r="G239" s="122"/>
      <c r="H239" s="132"/>
    </row>
    <row r="240" spans="1:8" x14ac:dyDescent="0.25">
      <c r="A240" s="111"/>
      <c r="B240" s="111"/>
      <c r="C240" s="111"/>
      <c r="D240" s="122"/>
      <c r="E240" s="122"/>
      <c r="F240" s="122"/>
      <c r="G240" s="122"/>
      <c r="H240" s="132"/>
    </row>
    <row r="241" spans="1:8" x14ac:dyDescent="0.25">
      <c r="A241" s="111"/>
      <c r="B241" s="111"/>
      <c r="C241" s="111"/>
      <c r="D241" s="122"/>
      <c r="E241" s="122"/>
      <c r="F241" s="122"/>
      <c r="G241" s="122"/>
      <c r="H241" s="132"/>
    </row>
    <row r="242" spans="1:8" x14ac:dyDescent="0.25">
      <c r="A242" s="111"/>
      <c r="B242" s="111"/>
      <c r="C242" s="111"/>
      <c r="D242" s="122"/>
      <c r="E242" s="122"/>
      <c r="F242" s="122"/>
      <c r="G242" s="122"/>
      <c r="H242" s="132"/>
    </row>
    <row r="243" spans="1:8" x14ac:dyDescent="0.25">
      <c r="A243" s="111"/>
      <c r="B243" s="111"/>
      <c r="C243" s="111"/>
      <c r="D243" s="122"/>
      <c r="E243" s="122"/>
      <c r="F243" s="122"/>
      <c r="G243" s="122"/>
      <c r="H243" s="132"/>
    </row>
    <row r="244" spans="1:8" x14ac:dyDescent="0.25">
      <c r="A244" s="111"/>
      <c r="B244" s="111"/>
      <c r="C244" s="111"/>
      <c r="D244" s="122"/>
      <c r="E244" s="122"/>
      <c r="F244" s="122"/>
      <c r="G244" s="122"/>
      <c r="H244" s="132"/>
    </row>
    <row r="245" spans="1:8" x14ac:dyDescent="0.25">
      <c r="A245" s="111"/>
      <c r="B245" s="111"/>
      <c r="C245" s="111"/>
      <c r="D245" s="122"/>
      <c r="E245" s="122"/>
      <c r="F245" s="122"/>
      <c r="G245" s="122"/>
      <c r="H245" s="132"/>
    </row>
    <row r="246" spans="1:8" x14ac:dyDescent="0.25">
      <c r="A246" s="111"/>
      <c r="B246" s="111"/>
      <c r="C246" s="111"/>
      <c r="D246" s="122"/>
      <c r="E246" s="122"/>
      <c r="F246" s="122"/>
      <c r="G246" s="122"/>
      <c r="H246" s="132"/>
    </row>
    <row r="247" spans="1:8" x14ac:dyDescent="0.25">
      <c r="A247" s="111"/>
      <c r="B247" s="111"/>
      <c r="C247" s="111"/>
      <c r="D247" s="122"/>
      <c r="E247" s="122"/>
      <c r="F247" s="122"/>
      <c r="G247" s="122"/>
      <c r="H247" s="132"/>
    </row>
    <row r="248" spans="1:8" x14ac:dyDescent="0.25">
      <c r="A248" s="111"/>
      <c r="B248" s="111"/>
      <c r="C248" s="111"/>
      <c r="D248" s="122"/>
      <c r="E248" s="122"/>
      <c r="F248" s="122"/>
      <c r="G248" s="122"/>
      <c r="H248" s="132"/>
    </row>
    <row r="249" spans="1:8" x14ac:dyDescent="0.25">
      <c r="A249" s="111"/>
      <c r="B249" s="111"/>
      <c r="C249" s="111"/>
      <c r="D249" s="122"/>
      <c r="E249" s="122"/>
      <c r="F249" s="122"/>
      <c r="G249" s="122"/>
      <c r="H249" s="132"/>
    </row>
    <row r="250" spans="1:8" x14ac:dyDescent="0.25">
      <c r="A250" s="111"/>
      <c r="B250" s="111"/>
      <c r="C250" s="111"/>
      <c r="D250" s="122"/>
      <c r="E250" s="122"/>
      <c r="F250" s="122"/>
      <c r="G250" s="122"/>
      <c r="H250" s="132"/>
    </row>
    <row r="251" spans="1:8" x14ac:dyDescent="0.25">
      <c r="A251" s="111"/>
      <c r="B251" s="111"/>
      <c r="C251" s="111"/>
      <c r="D251" s="122"/>
      <c r="E251" s="122"/>
      <c r="F251" s="122"/>
      <c r="G251" s="122"/>
      <c r="H251" s="132"/>
    </row>
    <row r="252" spans="1:8" x14ac:dyDescent="0.25">
      <c r="A252" s="111"/>
      <c r="B252" s="111"/>
      <c r="C252" s="111"/>
      <c r="D252" s="122"/>
      <c r="E252" s="122"/>
      <c r="F252" s="122"/>
      <c r="G252" s="122"/>
      <c r="H252" s="132"/>
    </row>
    <row r="253" spans="1:8" x14ac:dyDescent="0.25">
      <c r="A253" s="111"/>
      <c r="B253" s="111"/>
      <c r="C253" s="111"/>
      <c r="D253" s="122"/>
      <c r="E253" s="122"/>
      <c r="F253" s="122"/>
      <c r="G253" s="122"/>
      <c r="H253" s="132"/>
    </row>
    <row r="254" spans="1:8" x14ac:dyDescent="0.25">
      <c r="A254" s="111"/>
      <c r="B254" s="111"/>
      <c r="C254" s="111"/>
      <c r="D254" s="122"/>
      <c r="E254" s="122"/>
      <c r="F254" s="122"/>
      <c r="G254" s="122"/>
      <c r="H254" s="132"/>
    </row>
    <row r="255" spans="1:8" x14ac:dyDescent="0.25">
      <c r="A255" s="111"/>
      <c r="B255" s="111"/>
      <c r="C255" s="111"/>
      <c r="D255" s="122"/>
      <c r="E255" s="122"/>
      <c r="F255" s="122"/>
      <c r="G255" s="122"/>
      <c r="H255" s="132"/>
    </row>
    <row r="256" spans="1:8" x14ac:dyDescent="0.25">
      <c r="A256" s="111"/>
      <c r="B256" s="111"/>
      <c r="C256" s="111"/>
      <c r="D256" s="122"/>
      <c r="E256" s="122"/>
      <c r="F256" s="122"/>
      <c r="G256" s="122"/>
      <c r="H256" s="132"/>
    </row>
    <row r="257" spans="1:8" x14ac:dyDescent="0.25">
      <c r="A257" s="111"/>
      <c r="B257" s="111"/>
      <c r="C257" s="111"/>
      <c r="D257" s="122"/>
      <c r="E257" s="122"/>
      <c r="F257" s="122"/>
      <c r="G257" s="122"/>
      <c r="H257" s="132"/>
    </row>
    <row r="258" spans="1:8" x14ac:dyDescent="0.25">
      <c r="A258" s="111"/>
      <c r="B258" s="111"/>
      <c r="C258" s="111"/>
      <c r="D258" s="122"/>
      <c r="E258" s="122"/>
      <c r="F258" s="122"/>
      <c r="G258" s="122"/>
      <c r="H258" s="132"/>
    </row>
    <row r="259" spans="1:8" x14ac:dyDescent="0.25">
      <c r="A259" s="111"/>
      <c r="B259" s="111"/>
      <c r="C259" s="111"/>
      <c r="D259" s="122"/>
      <c r="E259" s="122"/>
      <c r="F259" s="122"/>
      <c r="G259" s="122"/>
      <c r="H259" s="132"/>
    </row>
    <row r="260" spans="1:8" x14ac:dyDescent="0.25">
      <c r="A260" s="111"/>
      <c r="B260" s="111"/>
      <c r="C260" s="111"/>
      <c r="D260" s="122"/>
      <c r="E260" s="122"/>
      <c r="F260" s="122"/>
      <c r="G260" s="122"/>
      <c r="H260" s="132"/>
    </row>
    <row r="261" spans="1:8" x14ac:dyDescent="0.25">
      <c r="A261" s="111"/>
      <c r="B261" s="111"/>
      <c r="C261" s="111"/>
      <c r="D261" s="122"/>
      <c r="E261" s="122"/>
      <c r="F261" s="122"/>
      <c r="G261" s="122"/>
      <c r="H261" s="132"/>
    </row>
    <row r="262" spans="1:8" x14ac:dyDescent="0.25">
      <c r="A262" s="111"/>
      <c r="B262" s="111"/>
      <c r="C262" s="111"/>
      <c r="D262" s="122"/>
      <c r="E262" s="122"/>
      <c r="F262" s="122"/>
      <c r="G262" s="122"/>
      <c r="H262" s="132"/>
    </row>
    <row r="263" spans="1:8" x14ac:dyDescent="0.25">
      <c r="A263" s="111"/>
      <c r="B263" s="111"/>
      <c r="C263" s="111"/>
      <c r="D263" s="122"/>
      <c r="E263" s="122"/>
      <c r="F263" s="122"/>
      <c r="G263" s="122"/>
      <c r="H263" s="132"/>
    </row>
    <row r="264" spans="1:8" x14ac:dyDescent="0.25">
      <c r="A264" s="111"/>
      <c r="B264" s="111"/>
      <c r="C264" s="111"/>
      <c r="D264" s="122"/>
      <c r="E264" s="122"/>
      <c r="F264" s="122"/>
      <c r="G264" s="122"/>
      <c r="H264" s="132"/>
    </row>
    <row r="265" spans="1:8" x14ac:dyDescent="0.25">
      <c r="A265" s="111"/>
      <c r="B265" s="111"/>
      <c r="C265" s="111"/>
      <c r="D265" s="122"/>
      <c r="E265" s="122"/>
      <c r="F265" s="122"/>
      <c r="G265" s="122"/>
      <c r="H265" s="132"/>
    </row>
    <row r="266" spans="1:8" x14ac:dyDescent="0.25">
      <c r="A266" s="111"/>
      <c r="B266" s="111"/>
      <c r="C266" s="111"/>
      <c r="D266" s="122"/>
      <c r="E266" s="122"/>
      <c r="F266" s="122"/>
      <c r="G266" s="122"/>
      <c r="H266" s="132"/>
    </row>
    <row r="267" spans="1:8" x14ac:dyDescent="0.25">
      <c r="A267" s="111"/>
      <c r="B267" s="111"/>
      <c r="C267" s="111"/>
      <c r="D267" s="122"/>
      <c r="E267" s="122"/>
      <c r="F267" s="122"/>
      <c r="G267" s="122"/>
      <c r="H267" s="132"/>
    </row>
    <row r="268" spans="1:8" x14ac:dyDescent="0.25">
      <c r="A268" s="111"/>
      <c r="B268" s="111"/>
      <c r="C268" s="111"/>
      <c r="D268" s="122"/>
      <c r="E268" s="122"/>
      <c r="F268" s="122"/>
      <c r="G268" s="122"/>
      <c r="H268" s="132"/>
    </row>
    <row r="269" spans="1:8" x14ac:dyDescent="0.25">
      <c r="A269" s="111"/>
      <c r="B269" s="111"/>
      <c r="C269" s="111"/>
      <c r="D269" s="122"/>
      <c r="E269" s="122"/>
      <c r="F269" s="122"/>
      <c r="G269" s="122"/>
      <c r="H269" s="132"/>
    </row>
    <row r="270" spans="1:8" x14ac:dyDescent="0.25">
      <c r="A270" s="111"/>
      <c r="B270" s="111"/>
      <c r="C270" s="111"/>
      <c r="D270" s="122"/>
      <c r="E270" s="122"/>
      <c r="F270" s="122"/>
      <c r="G270" s="122"/>
      <c r="H270" s="132"/>
    </row>
    <row r="271" spans="1:8" x14ac:dyDescent="0.25">
      <c r="A271" s="111"/>
      <c r="B271" s="111"/>
      <c r="C271" s="111"/>
      <c r="D271" s="122"/>
      <c r="E271" s="122"/>
      <c r="F271" s="122"/>
      <c r="G271" s="122"/>
      <c r="H271" s="132"/>
    </row>
    <row r="272" spans="1:8" x14ac:dyDescent="0.25">
      <c r="A272" s="111"/>
      <c r="B272" s="111"/>
      <c r="C272" s="111"/>
      <c r="D272" s="122"/>
      <c r="E272" s="122"/>
      <c r="F272" s="122"/>
      <c r="G272" s="122"/>
      <c r="H272" s="132"/>
    </row>
    <row r="273" spans="1:8" x14ac:dyDescent="0.25">
      <c r="A273" s="111"/>
      <c r="B273" s="111"/>
      <c r="C273" s="111"/>
      <c r="D273" s="122"/>
      <c r="E273" s="122"/>
      <c r="F273" s="122"/>
      <c r="G273" s="122"/>
      <c r="H273" s="132"/>
    </row>
    <row r="274" spans="1:8" x14ac:dyDescent="0.25">
      <c r="A274" s="111"/>
      <c r="B274" s="111"/>
      <c r="C274" s="111"/>
      <c r="D274" s="122"/>
      <c r="E274" s="122"/>
      <c r="F274" s="122"/>
      <c r="G274" s="122"/>
      <c r="H274" s="132"/>
    </row>
    <row r="275" spans="1:8" x14ac:dyDescent="0.25">
      <c r="A275" s="111"/>
      <c r="B275" s="111"/>
      <c r="C275" s="111"/>
      <c r="D275" s="122"/>
      <c r="E275" s="122"/>
      <c r="F275" s="122"/>
      <c r="G275" s="122"/>
      <c r="H275" s="132"/>
    </row>
    <row r="276" spans="1:8" x14ac:dyDescent="0.25">
      <c r="A276" s="111"/>
      <c r="B276" s="111"/>
      <c r="C276" s="111"/>
      <c r="D276" s="122"/>
      <c r="E276" s="122"/>
      <c r="F276" s="122"/>
      <c r="G276" s="122"/>
      <c r="H276" s="132"/>
    </row>
    <row r="277" spans="1:8" x14ac:dyDescent="0.25">
      <c r="A277" s="111"/>
      <c r="B277" s="111"/>
      <c r="C277" s="111"/>
      <c r="D277" s="122"/>
      <c r="E277" s="122"/>
      <c r="F277" s="122"/>
      <c r="G277" s="122"/>
      <c r="H277" s="132"/>
    </row>
    <row r="278" spans="1:8" x14ac:dyDescent="0.25">
      <c r="A278" s="111"/>
      <c r="B278" s="111"/>
      <c r="C278" s="111"/>
      <c r="D278" s="122"/>
      <c r="E278" s="122"/>
      <c r="F278" s="122"/>
      <c r="G278" s="122"/>
      <c r="H278" s="132"/>
    </row>
    <row r="279" spans="1:8" x14ac:dyDescent="0.25">
      <c r="A279" s="111"/>
      <c r="B279" s="111"/>
      <c r="C279" s="111"/>
      <c r="D279" s="122"/>
      <c r="E279" s="122"/>
      <c r="F279" s="122"/>
      <c r="G279" s="122"/>
      <c r="H279" s="132"/>
    </row>
    <row r="280" spans="1:8" x14ac:dyDescent="0.25">
      <c r="A280" s="111"/>
      <c r="B280" s="111"/>
      <c r="C280" s="111"/>
      <c r="D280" s="122"/>
      <c r="E280" s="122"/>
      <c r="F280" s="122"/>
      <c r="G280" s="122"/>
      <c r="H280" s="132"/>
    </row>
    <row r="281" spans="1:8" x14ac:dyDescent="0.25">
      <c r="A281" s="111"/>
      <c r="B281" s="111"/>
      <c r="C281" s="111"/>
      <c r="D281" s="122"/>
      <c r="E281" s="122"/>
      <c r="F281" s="122"/>
      <c r="G281" s="122"/>
      <c r="H281" s="132"/>
    </row>
    <row r="282" spans="1:8" x14ac:dyDescent="0.25">
      <c r="A282" s="111"/>
      <c r="B282" s="111"/>
      <c r="C282" s="111"/>
      <c r="D282" s="122"/>
      <c r="E282" s="122"/>
      <c r="F282" s="122"/>
      <c r="G282" s="122"/>
      <c r="H282" s="132"/>
    </row>
    <row r="283" spans="1:8" x14ac:dyDescent="0.25">
      <c r="A283" s="111"/>
      <c r="B283" s="111"/>
      <c r="C283" s="111"/>
      <c r="D283" s="122"/>
      <c r="E283" s="122"/>
      <c r="F283" s="122"/>
      <c r="G283" s="122"/>
      <c r="H283" s="132"/>
    </row>
    <row r="284" spans="1:8" x14ac:dyDescent="0.25">
      <c r="A284" s="111"/>
      <c r="B284" s="111"/>
      <c r="C284" s="111"/>
      <c r="D284" s="122"/>
      <c r="E284" s="122"/>
      <c r="F284" s="122"/>
      <c r="G284" s="122"/>
      <c r="H284" s="132"/>
    </row>
    <row r="285" spans="1:8" x14ac:dyDescent="0.25">
      <c r="A285" s="111"/>
      <c r="B285" s="111"/>
      <c r="C285" s="111"/>
      <c r="D285" s="122"/>
      <c r="E285" s="122"/>
      <c r="F285" s="122"/>
      <c r="G285" s="122"/>
      <c r="H285" s="132"/>
    </row>
    <row r="286" spans="1:8" x14ac:dyDescent="0.25">
      <c r="A286" s="111"/>
      <c r="B286" s="111"/>
      <c r="C286" s="111"/>
      <c r="D286" s="122"/>
      <c r="E286" s="122"/>
      <c r="F286" s="122"/>
      <c r="G286" s="122"/>
      <c r="H286" s="132"/>
    </row>
    <row r="287" spans="1:8" x14ac:dyDescent="0.25">
      <c r="A287" s="111"/>
      <c r="B287" s="111"/>
      <c r="C287" s="111"/>
      <c r="D287" s="122"/>
      <c r="E287" s="122"/>
      <c r="F287" s="122"/>
      <c r="G287" s="122"/>
      <c r="H287" s="132"/>
    </row>
    <row r="288" spans="1:8" x14ac:dyDescent="0.25">
      <c r="A288" s="111"/>
      <c r="B288" s="111"/>
      <c r="C288" s="111"/>
      <c r="D288" s="122"/>
      <c r="E288" s="122"/>
      <c r="F288" s="122"/>
      <c r="G288" s="122"/>
      <c r="H288" s="132"/>
    </row>
    <row r="289" spans="1:8" x14ac:dyDescent="0.25">
      <c r="A289" s="111"/>
      <c r="B289" s="111"/>
      <c r="C289" s="111"/>
      <c r="D289" s="122"/>
      <c r="E289" s="122"/>
      <c r="F289" s="122"/>
      <c r="G289" s="122"/>
      <c r="H289" s="132"/>
    </row>
    <row r="290" spans="1:8" x14ac:dyDescent="0.25">
      <c r="A290" s="111"/>
      <c r="B290" s="111"/>
      <c r="C290" s="111"/>
      <c r="D290" s="122"/>
      <c r="E290" s="122"/>
      <c r="F290" s="122"/>
      <c r="G290" s="122"/>
      <c r="H290" s="132"/>
    </row>
    <row r="291" spans="1:8" x14ac:dyDescent="0.25">
      <c r="A291" s="111"/>
      <c r="B291" s="111"/>
      <c r="C291" s="111"/>
      <c r="D291" s="122"/>
      <c r="E291" s="122"/>
      <c r="F291" s="122"/>
      <c r="G291" s="122"/>
      <c r="H291" s="132"/>
    </row>
    <row r="292" spans="1:8" x14ac:dyDescent="0.25">
      <c r="A292" s="111"/>
      <c r="B292" s="111"/>
      <c r="C292" s="111"/>
      <c r="D292" s="122"/>
      <c r="E292" s="122"/>
      <c r="F292" s="122"/>
      <c r="G292" s="122"/>
      <c r="H292" s="132"/>
    </row>
    <row r="293" spans="1:8" x14ac:dyDescent="0.25">
      <c r="A293" s="111"/>
      <c r="B293" s="111"/>
      <c r="C293" s="111"/>
      <c r="D293" s="122"/>
      <c r="E293" s="122"/>
      <c r="F293" s="122"/>
      <c r="G293" s="122"/>
      <c r="H293" s="132"/>
    </row>
    <row r="294" spans="1:8" x14ac:dyDescent="0.25">
      <c r="A294" s="111"/>
      <c r="B294" s="111"/>
      <c r="C294" s="111"/>
      <c r="D294" s="122"/>
      <c r="E294" s="122"/>
      <c r="F294" s="122"/>
      <c r="G294" s="122"/>
      <c r="H294" s="132"/>
    </row>
    <row r="295" spans="1:8" x14ac:dyDescent="0.25">
      <c r="A295" s="111"/>
      <c r="B295" s="111"/>
      <c r="C295" s="111"/>
      <c r="D295" s="122"/>
      <c r="E295" s="122"/>
      <c r="F295" s="122"/>
      <c r="G295" s="122"/>
      <c r="H295" s="132"/>
    </row>
    <row r="296" spans="1:8" x14ac:dyDescent="0.25">
      <c r="A296" s="111"/>
      <c r="B296" s="111"/>
      <c r="C296" s="111"/>
      <c r="D296" s="122"/>
      <c r="E296" s="122"/>
      <c r="F296" s="122"/>
      <c r="G296" s="122"/>
      <c r="H296" s="132"/>
    </row>
    <row r="297" spans="1:8" x14ac:dyDescent="0.25">
      <c r="A297" s="111"/>
      <c r="B297" s="111"/>
      <c r="C297" s="111"/>
      <c r="D297" s="122"/>
      <c r="E297" s="122"/>
      <c r="F297" s="122"/>
      <c r="G297" s="122"/>
      <c r="H297" s="132"/>
    </row>
    <row r="298" spans="1:8" x14ac:dyDescent="0.25">
      <c r="A298" s="111"/>
      <c r="B298" s="111"/>
      <c r="C298" s="111"/>
      <c r="D298" s="122"/>
      <c r="E298" s="122"/>
      <c r="F298" s="122"/>
      <c r="G298" s="122"/>
      <c r="H298" s="132"/>
    </row>
    <row r="299" spans="1:8" x14ac:dyDescent="0.25">
      <c r="A299" s="111"/>
      <c r="B299" s="111"/>
      <c r="C299" s="111"/>
      <c r="D299" s="122"/>
      <c r="E299" s="122"/>
      <c r="F299" s="122"/>
      <c r="G299" s="122"/>
      <c r="H299" s="132"/>
    </row>
    <row r="300" spans="1:8" x14ac:dyDescent="0.25">
      <c r="A300" s="111"/>
      <c r="B300" s="111"/>
      <c r="C300" s="111"/>
      <c r="D300" s="122"/>
      <c r="E300" s="122"/>
      <c r="F300" s="122"/>
      <c r="G300" s="122"/>
      <c r="H300" s="132"/>
    </row>
    <row r="301" spans="1:8" x14ac:dyDescent="0.25">
      <c r="A301" s="111"/>
      <c r="B301" s="111"/>
      <c r="C301" s="111"/>
      <c r="D301" s="122"/>
      <c r="E301" s="122"/>
      <c r="F301" s="122"/>
      <c r="G301" s="122"/>
      <c r="H301" s="132"/>
    </row>
    <row r="302" spans="1:8" x14ac:dyDescent="0.25">
      <c r="A302" s="111"/>
      <c r="B302" s="111"/>
      <c r="C302" s="111"/>
      <c r="D302" s="122"/>
      <c r="E302" s="122"/>
      <c r="F302" s="122"/>
      <c r="G302" s="122"/>
      <c r="H302" s="132"/>
    </row>
    <row r="303" spans="1:8" x14ac:dyDescent="0.25">
      <c r="A303" s="111"/>
      <c r="B303" s="111"/>
      <c r="C303" s="111"/>
      <c r="D303" s="122"/>
      <c r="E303" s="122"/>
      <c r="F303" s="122"/>
      <c r="G303" s="122"/>
      <c r="H303" s="132"/>
    </row>
    <row r="304" spans="1:8" x14ac:dyDescent="0.25">
      <c r="A304" s="111"/>
      <c r="B304" s="111"/>
      <c r="C304" s="111"/>
      <c r="D304" s="122"/>
      <c r="E304" s="122"/>
      <c r="F304" s="122"/>
      <c r="G304" s="122"/>
      <c r="H304" s="132"/>
    </row>
    <row r="305" spans="1:8" x14ac:dyDescent="0.25">
      <c r="A305" s="111"/>
      <c r="B305" s="111"/>
      <c r="C305" s="111"/>
      <c r="D305" s="122"/>
      <c r="E305" s="122"/>
      <c r="F305" s="122"/>
      <c r="G305" s="122"/>
      <c r="H305" s="132"/>
    </row>
    <row r="306" spans="1:8" x14ac:dyDescent="0.25">
      <c r="A306" s="111"/>
      <c r="B306" s="111"/>
      <c r="C306" s="111"/>
      <c r="D306" s="122"/>
      <c r="E306" s="122"/>
      <c r="F306" s="122"/>
      <c r="G306" s="122"/>
      <c r="H306" s="132"/>
    </row>
    <row r="307" spans="1:8" x14ac:dyDescent="0.25">
      <c r="A307" s="111"/>
      <c r="B307" s="111"/>
      <c r="C307" s="111"/>
      <c r="D307" s="122"/>
      <c r="E307" s="122"/>
      <c r="F307" s="122"/>
      <c r="G307" s="122"/>
      <c r="H307" s="132"/>
    </row>
    <row r="308" spans="1:8" x14ac:dyDescent="0.25">
      <c r="A308" s="111"/>
      <c r="B308" s="111"/>
      <c r="C308" s="111"/>
      <c r="D308" s="122"/>
      <c r="E308" s="122"/>
      <c r="F308" s="122"/>
      <c r="G308" s="122"/>
      <c r="H308" s="132"/>
    </row>
    <row r="309" spans="1:8" x14ac:dyDescent="0.25">
      <c r="A309" s="111"/>
      <c r="B309" s="111"/>
      <c r="C309" s="111"/>
      <c r="D309" s="122"/>
      <c r="E309" s="122"/>
      <c r="F309" s="122"/>
      <c r="G309" s="122"/>
      <c r="H309" s="132"/>
    </row>
    <row r="310" spans="1:8" x14ac:dyDescent="0.25">
      <c r="A310" s="111"/>
      <c r="B310" s="111"/>
      <c r="C310" s="111"/>
      <c r="D310" s="122"/>
      <c r="E310" s="122"/>
      <c r="F310" s="122"/>
      <c r="G310" s="122"/>
      <c r="H310" s="132"/>
    </row>
    <row r="311" spans="1:8" x14ac:dyDescent="0.25">
      <c r="A311" s="111"/>
      <c r="B311" s="111"/>
      <c r="C311" s="111"/>
      <c r="D311" s="122"/>
      <c r="E311" s="122"/>
      <c r="F311" s="122"/>
      <c r="G311" s="122"/>
      <c r="H311" s="132"/>
    </row>
    <row r="312" spans="1:8" x14ac:dyDescent="0.25">
      <c r="A312" s="111"/>
      <c r="B312" s="111"/>
      <c r="C312" s="111"/>
      <c r="D312" s="122"/>
      <c r="E312" s="122"/>
      <c r="F312" s="122"/>
      <c r="G312" s="122"/>
      <c r="H312" s="132"/>
    </row>
    <row r="313" spans="1:8" x14ac:dyDescent="0.25">
      <c r="A313" s="111"/>
      <c r="B313" s="111"/>
      <c r="C313" s="111"/>
      <c r="D313" s="122"/>
      <c r="E313" s="122"/>
      <c r="F313" s="122"/>
      <c r="G313" s="122"/>
      <c r="H313" s="132"/>
    </row>
    <row r="314" spans="1:8" x14ac:dyDescent="0.25">
      <c r="A314" s="111"/>
      <c r="B314" s="111"/>
      <c r="C314" s="111"/>
      <c r="D314" s="122"/>
      <c r="E314" s="122"/>
      <c r="F314" s="122"/>
      <c r="G314" s="122"/>
      <c r="H314" s="132"/>
    </row>
    <row r="315" spans="1:8" x14ac:dyDescent="0.25">
      <c r="A315" s="111"/>
      <c r="B315" s="111"/>
      <c r="C315" s="111"/>
      <c r="D315" s="122"/>
      <c r="E315" s="122"/>
      <c r="F315" s="122"/>
      <c r="G315" s="122"/>
      <c r="H315" s="132"/>
    </row>
    <row r="316" spans="1:8" x14ac:dyDescent="0.25">
      <c r="A316" s="111"/>
      <c r="B316" s="111"/>
      <c r="C316" s="111"/>
      <c r="D316" s="122"/>
      <c r="E316" s="122"/>
      <c r="F316" s="122"/>
      <c r="G316" s="122"/>
      <c r="H316" s="132"/>
    </row>
    <row r="317" spans="1:8" x14ac:dyDescent="0.25">
      <c r="A317" s="111"/>
      <c r="B317" s="111"/>
      <c r="C317" s="111"/>
      <c r="D317" s="122"/>
      <c r="E317" s="122"/>
      <c r="F317" s="122"/>
      <c r="G317" s="122"/>
      <c r="H317" s="132"/>
    </row>
    <row r="318" spans="1:8" x14ac:dyDescent="0.25">
      <c r="A318" s="111"/>
      <c r="B318" s="111"/>
      <c r="C318" s="111"/>
      <c r="D318" s="122"/>
      <c r="E318" s="122"/>
      <c r="F318" s="122"/>
      <c r="G318" s="122"/>
      <c r="H318" s="132"/>
    </row>
    <row r="319" spans="1:8" x14ac:dyDescent="0.25">
      <c r="A319" s="111"/>
      <c r="B319" s="111"/>
      <c r="C319" s="111"/>
      <c r="D319" s="122"/>
      <c r="E319" s="122"/>
      <c r="F319" s="122"/>
      <c r="G319" s="122"/>
      <c r="H319" s="132"/>
    </row>
    <row r="320" spans="1:8" x14ac:dyDescent="0.25">
      <c r="A320" s="111"/>
      <c r="B320" s="111"/>
      <c r="C320" s="111"/>
      <c r="D320" s="122"/>
      <c r="E320" s="122"/>
      <c r="F320" s="122"/>
      <c r="G320" s="122"/>
      <c r="H320" s="132"/>
    </row>
    <row r="321" spans="1:8" x14ac:dyDescent="0.25">
      <c r="A321" s="111"/>
      <c r="B321" s="111"/>
      <c r="C321" s="111"/>
      <c r="D321" s="122"/>
      <c r="E321" s="122"/>
      <c r="F321" s="122"/>
      <c r="G321" s="122"/>
      <c r="H321" s="132"/>
    </row>
    <row r="322" spans="1:8" x14ac:dyDescent="0.25">
      <c r="A322" s="111"/>
      <c r="B322" s="111"/>
      <c r="C322" s="111"/>
      <c r="D322" s="122"/>
      <c r="E322" s="122"/>
      <c r="F322" s="122"/>
      <c r="G322" s="122"/>
      <c r="H322" s="132"/>
    </row>
    <row r="323" spans="1:8" x14ac:dyDescent="0.25">
      <c r="A323" s="111"/>
      <c r="B323" s="111"/>
      <c r="C323" s="111"/>
      <c r="D323" s="122"/>
      <c r="E323" s="122"/>
      <c r="F323" s="122"/>
      <c r="G323" s="122"/>
      <c r="H323" s="132"/>
    </row>
    <row r="324" spans="1:8" x14ac:dyDescent="0.25">
      <c r="A324" s="111"/>
      <c r="B324" s="111"/>
      <c r="C324" s="111"/>
      <c r="D324" s="122"/>
      <c r="E324" s="122"/>
      <c r="F324" s="122"/>
      <c r="G324" s="122"/>
      <c r="H324" s="132"/>
    </row>
    <row r="325" spans="1:8" x14ac:dyDescent="0.25">
      <c r="A325" s="111"/>
      <c r="B325" s="111"/>
      <c r="C325" s="111"/>
      <c r="D325" s="122"/>
      <c r="E325" s="122"/>
      <c r="F325" s="122"/>
      <c r="G325" s="122"/>
      <c r="H325" s="132"/>
    </row>
    <row r="326" spans="1:8" x14ac:dyDescent="0.25">
      <c r="A326" s="111"/>
      <c r="B326" s="111"/>
      <c r="C326" s="111"/>
      <c r="D326" s="122"/>
      <c r="E326" s="122"/>
      <c r="F326" s="122"/>
      <c r="G326" s="122"/>
      <c r="H326" s="132"/>
    </row>
    <row r="327" spans="1:8" x14ac:dyDescent="0.25">
      <c r="A327" s="111"/>
      <c r="B327" s="111"/>
      <c r="C327" s="111"/>
      <c r="D327" s="122"/>
      <c r="E327" s="122"/>
      <c r="F327" s="122"/>
      <c r="G327" s="122"/>
      <c r="H327" s="132"/>
    </row>
    <row r="328" spans="1:8" x14ac:dyDescent="0.25">
      <c r="A328" s="111"/>
      <c r="B328" s="111"/>
      <c r="C328" s="111"/>
      <c r="D328" s="122"/>
      <c r="E328" s="122"/>
      <c r="F328" s="122"/>
      <c r="G328" s="122"/>
      <c r="H328" s="132"/>
    </row>
    <row r="329" spans="1:8" x14ac:dyDescent="0.25">
      <c r="A329" s="111"/>
      <c r="B329" s="111"/>
      <c r="C329" s="111"/>
      <c r="D329" s="122"/>
      <c r="E329" s="122"/>
      <c r="F329" s="122"/>
      <c r="G329" s="122"/>
      <c r="H329" s="132"/>
    </row>
    <row r="330" spans="1:8" x14ac:dyDescent="0.25">
      <c r="A330" s="111"/>
      <c r="B330" s="111"/>
      <c r="C330" s="111"/>
      <c r="D330" s="122"/>
      <c r="E330" s="122"/>
      <c r="F330" s="122"/>
      <c r="G330" s="122"/>
      <c r="H330" s="132"/>
    </row>
    <row r="331" spans="1:8" x14ac:dyDescent="0.25">
      <c r="A331" s="111"/>
      <c r="B331" s="111"/>
      <c r="C331" s="111"/>
      <c r="D331" s="122"/>
      <c r="E331" s="122"/>
      <c r="F331" s="122"/>
      <c r="G331" s="122"/>
      <c r="H331" s="132"/>
    </row>
    <row r="332" spans="1:8" x14ac:dyDescent="0.25">
      <c r="A332" s="111"/>
      <c r="B332" s="111"/>
      <c r="C332" s="111"/>
      <c r="D332" s="122"/>
      <c r="E332" s="122"/>
      <c r="F332" s="122"/>
      <c r="G332" s="122"/>
      <c r="H332" s="132"/>
    </row>
    <row r="333" spans="1:8" x14ac:dyDescent="0.25">
      <c r="A333" s="111"/>
      <c r="B333" s="111"/>
      <c r="C333" s="111"/>
      <c r="D333" s="122"/>
      <c r="E333" s="122"/>
      <c r="F333" s="122"/>
      <c r="G333" s="122"/>
      <c r="H333" s="132"/>
    </row>
    <row r="334" spans="1:8" x14ac:dyDescent="0.25">
      <c r="A334" s="111"/>
      <c r="B334" s="111"/>
      <c r="C334" s="111"/>
      <c r="D334" s="122"/>
      <c r="E334" s="122"/>
      <c r="F334" s="122"/>
      <c r="G334" s="122"/>
      <c r="H334" s="132"/>
    </row>
    <row r="335" spans="1:8" x14ac:dyDescent="0.25">
      <c r="A335" s="111"/>
      <c r="B335" s="111"/>
      <c r="C335" s="111"/>
      <c r="D335" s="122"/>
      <c r="E335" s="122"/>
      <c r="F335" s="122"/>
      <c r="G335" s="122"/>
      <c r="H335" s="132"/>
    </row>
    <row r="336" spans="1:8" x14ac:dyDescent="0.25">
      <c r="A336" s="111"/>
      <c r="B336" s="111"/>
      <c r="C336" s="111"/>
      <c r="D336" s="122"/>
      <c r="E336" s="122"/>
      <c r="F336" s="122"/>
      <c r="G336" s="122"/>
      <c r="H336" s="132"/>
    </row>
    <row r="337" spans="1:8" x14ac:dyDescent="0.25">
      <c r="A337" s="111"/>
      <c r="B337" s="111"/>
      <c r="C337" s="111"/>
      <c r="D337" s="122"/>
      <c r="E337" s="122"/>
      <c r="F337" s="122"/>
      <c r="G337" s="122"/>
      <c r="H337" s="132"/>
    </row>
    <row r="338" spans="1:8" x14ac:dyDescent="0.25">
      <c r="A338" s="111"/>
      <c r="B338" s="111"/>
      <c r="C338" s="111"/>
      <c r="D338" s="122"/>
      <c r="E338" s="122"/>
      <c r="F338" s="122"/>
      <c r="G338" s="122"/>
      <c r="H338" s="132"/>
    </row>
    <row r="339" spans="1:8" x14ac:dyDescent="0.25">
      <c r="A339" s="111"/>
      <c r="B339" s="111"/>
      <c r="C339" s="111"/>
      <c r="D339" s="122"/>
      <c r="E339" s="122"/>
      <c r="F339" s="122"/>
      <c r="G339" s="122"/>
      <c r="H339" s="132"/>
    </row>
    <row r="340" spans="1:8" x14ac:dyDescent="0.25">
      <c r="A340" s="111"/>
      <c r="B340" s="111"/>
      <c r="C340" s="111"/>
      <c r="D340" s="122"/>
      <c r="E340" s="122"/>
      <c r="F340" s="122"/>
      <c r="G340" s="122"/>
      <c r="H340" s="132"/>
    </row>
    <row r="341" spans="1:8" x14ac:dyDescent="0.25">
      <c r="A341" s="111"/>
      <c r="B341" s="111"/>
      <c r="C341" s="111"/>
      <c r="D341" s="122"/>
      <c r="E341" s="122"/>
      <c r="F341" s="122"/>
      <c r="G341" s="122"/>
      <c r="H341" s="132"/>
    </row>
    <row r="342" spans="1:8" x14ac:dyDescent="0.25">
      <c r="A342" s="111"/>
      <c r="B342" s="111"/>
      <c r="C342" s="111"/>
      <c r="D342" s="122"/>
      <c r="E342" s="122"/>
      <c r="F342" s="122"/>
      <c r="G342" s="122"/>
      <c r="H342" s="132"/>
    </row>
    <row r="343" spans="1:8" x14ac:dyDescent="0.25">
      <c r="A343" s="111"/>
      <c r="B343" s="111"/>
      <c r="C343" s="111"/>
      <c r="D343" s="122"/>
      <c r="E343" s="122"/>
      <c r="F343" s="122"/>
      <c r="G343" s="122"/>
      <c r="H343" s="132"/>
    </row>
    <row r="344" spans="1:8" x14ac:dyDescent="0.25">
      <c r="A344" s="111"/>
      <c r="B344" s="111"/>
      <c r="C344" s="111"/>
      <c r="D344" s="122"/>
      <c r="E344" s="122"/>
      <c r="F344" s="122"/>
      <c r="G344" s="122"/>
      <c r="H344" s="132"/>
    </row>
    <row r="345" spans="1:8" x14ac:dyDescent="0.25">
      <c r="A345" s="111"/>
      <c r="B345" s="111"/>
      <c r="C345" s="111"/>
      <c r="D345" s="122"/>
      <c r="E345" s="122"/>
      <c r="F345" s="122"/>
      <c r="G345" s="122"/>
      <c r="H345" s="132"/>
    </row>
    <row r="346" spans="1:8" x14ac:dyDescent="0.25">
      <c r="A346" s="111"/>
      <c r="B346" s="111"/>
      <c r="C346" s="111"/>
      <c r="D346" s="122"/>
      <c r="E346" s="122"/>
      <c r="F346" s="122"/>
      <c r="G346" s="122"/>
      <c r="H346" s="132"/>
    </row>
    <row r="347" spans="1:8" x14ac:dyDescent="0.25">
      <c r="A347" s="111"/>
      <c r="B347" s="111"/>
      <c r="C347" s="111"/>
      <c r="D347" s="122"/>
      <c r="E347" s="122"/>
      <c r="F347" s="122"/>
      <c r="G347" s="122"/>
      <c r="H347" s="132"/>
    </row>
    <row r="348" spans="1:8" x14ac:dyDescent="0.25">
      <c r="A348" s="111"/>
      <c r="B348" s="111"/>
      <c r="C348" s="111"/>
      <c r="D348" s="122"/>
      <c r="E348" s="122"/>
      <c r="F348" s="122"/>
      <c r="G348" s="122"/>
      <c r="H348" s="132"/>
    </row>
    <row r="349" spans="1:8" x14ac:dyDescent="0.25">
      <c r="A349" s="111"/>
      <c r="B349" s="111"/>
      <c r="C349" s="111"/>
      <c r="D349" s="122"/>
      <c r="E349" s="122"/>
      <c r="F349" s="122"/>
      <c r="G349" s="122"/>
      <c r="H349" s="132"/>
    </row>
    <row r="350" spans="1:8" x14ac:dyDescent="0.25">
      <c r="A350" s="111"/>
      <c r="B350" s="111"/>
      <c r="C350" s="111"/>
      <c r="D350" s="122"/>
      <c r="E350" s="122"/>
      <c r="F350" s="122"/>
      <c r="G350" s="122"/>
      <c r="H350" s="132"/>
    </row>
    <row r="351" spans="1:8" x14ac:dyDescent="0.25">
      <c r="A351" s="111"/>
      <c r="B351" s="111"/>
      <c r="C351" s="111"/>
      <c r="D351" s="122"/>
      <c r="E351" s="122"/>
      <c r="F351" s="122"/>
      <c r="G351" s="122"/>
      <c r="H351" s="132"/>
    </row>
    <row r="352" spans="1:8" x14ac:dyDescent="0.25">
      <c r="A352" s="111"/>
      <c r="B352" s="111"/>
      <c r="C352" s="111"/>
      <c r="D352" s="122"/>
      <c r="E352" s="122"/>
      <c r="F352" s="122"/>
      <c r="G352" s="122"/>
      <c r="H352" s="132"/>
    </row>
    <row r="353" spans="1:8" x14ac:dyDescent="0.25">
      <c r="A353" s="111"/>
      <c r="B353" s="111"/>
      <c r="C353" s="111"/>
      <c r="D353" s="122"/>
      <c r="E353" s="122"/>
      <c r="F353" s="122"/>
      <c r="G353" s="122"/>
      <c r="H353" s="132"/>
    </row>
    <row r="354" spans="1:8" x14ac:dyDescent="0.25">
      <c r="A354" s="111"/>
      <c r="B354" s="111"/>
      <c r="C354" s="111"/>
      <c r="D354" s="122"/>
      <c r="E354" s="122"/>
      <c r="F354" s="122"/>
      <c r="G354" s="122"/>
      <c r="H354" s="132"/>
    </row>
    <row r="355" spans="1:8" x14ac:dyDescent="0.25">
      <c r="A355" s="111"/>
      <c r="B355" s="111"/>
      <c r="C355" s="111"/>
      <c r="D355" s="122"/>
      <c r="E355" s="122"/>
      <c r="F355" s="122"/>
      <c r="G355" s="122"/>
      <c r="H355" s="132"/>
    </row>
    <row r="356" spans="1:8" x14ac:dyDescent="0.25">
      <c r="A356" s="111"/>
      <c r="B356" s="111"/>
      <c r="C356" s="111"/>
      <c r="D356" s="122"/>
      <c r="E356" s="122"/>
      <c r="F356" s="122"/>
      <c r="G356" s="122"/>
      <c r="H356" s="132"/>
    </row>
    <row r="357" spans="1:8" x14ac:dyDescent="0.25">
      <c r="A357" s="111"/>
      <c r="B357" s="111"/>
      <c r="C357" s="111"/>
      <c r="D357" s="122"/>
      <c r="E357" s="122"/>
      <c r="F357" s="122"/>
      <c r="G357" s="122"/>
      <c r="H357" s="132"/>
    </row>
    <row r="358" spans="1:8" x14ac:dyDescent="0.25">
      <c r="A358" s="111"/>
      <c r="B358" s="111"/>
      <c r="C358" s="111"/>
      <c r="D358" s="122"/>
      <c r="E358" s="122"/>
      <c r="F358" s="122"/>
      <c r="G358" s="122"/>
      <c r="H358" s="132"/>
    </row>
    <row r="359" spans="1:8" x14ac:dyDescent="0.25">
      <c r="A359" s="111"/>
      <c r="B359" s="111"/>
      <c r="C359" s="111"/>
      <c r="D359" s="122"/>
      <c r="E359" s="122"/>
      <c r="F359" s="122"/>
      <c r="G359" s="122"/>
      <c r="H359" s="132"/>
    </row>
    <row r="360" spans="1:8" x14ac:dyDescent="0.25">
      <c r="A360" s="111"/>
      <c r="B360" s="111"/>
      <c r="C360" s="111"/>
      <c r="D360" s="122"/>
      <c r="E360" s="122"/>
      <c r="F360" s="122"/>
      <c r="G360" s="122"/>
      <c r="H360" s="132"/>
    </row>
    <row r="361" spans="1:8" x14ac:dyDescent="0.25">
      <c r="A361" s="111"/>
      <c r="B361" s="111"/>
      <c r="C361" s="111"/>
      <c r="D361" s="122"/>
      <c r="E361" s="122"/>
      <c r="F361" s="122"/>
      <c r="G361" s="122"/>
      <c r="H361" s="132"/>
    </row>
    <row r="362" spans="1:8" x14ac:dyDescent="0.25">
      <c r="A362" s="111"/>
      <c r="B362" s="111"/>
      <c r="C362" s="111"/>
      <c r="D362" s="122"/>
      <c r="E362" s="122"/>
      <c r="F362" s="122"/>
      <c r="G362" s="122"/>
      <c r="H362" s="132"/>
    </row>
    <row r="363" spans="1:8" x14ac:dyDescent="0.25">
      <c r="A363" s="111"/>
      <c r="B363" s="111"/>
      <c r="C363" s="111"/>
      <c r="D363" s="122"/>
      <c r="E363" s="122"/>
      <c r="F363" s="122"/>
      <c r="G363" s="122"/>
      <c r="H363" s="132"/>
    </row>
    <row r="364" spans="1:8" x14ac:dyDescent="0.25">
      <c r="A364" s="111"/>
      <c r="B364" s="111"/>
      <c r="C364" s="111"/>
      <c r="D364" s="122"/>
      <c r="E364" s="122"/>
      <c r="F364" s="122"/>
      <c r="G364" s="122"/>
      <c r="H364" s="132"/>
    </row>
    <row r="365" spans="1:8" x14ac:dyDescent="0.25">
      <c r="A365" s="111"/>
      <c r="B365" s="111"/>
      <c r="C365" s="111"/>
      <c r="D365" s="122"/>
      <c r="E365" s="122"/>
      <c r="F365" s="122"/>
      <c r="G365" s="122"/>
      <c r="H365" s="132"/>
    </row>
    <row r="366" spans="1:8" x14ac:dyDescent="0.25">
      <c r="A366" s="111"/>
      <c r="B366" s="111"/>
      <c r="C366" s="111"/>
      <c r="D366" s="122"/>
      <c r="E366" s="122"/>
      <c r="F366" s="122"/>
      <c r="G366" s="122"/>
      <c r="H366" s="132"/>
    </row>
    <row r="367" spans="1:8" x14ac:dyDescent="0.25">
      <c r="A367" s="111"/>
      <c r="B367" s="111"/>
      <c r="C367" s="111"/>
      <c r="D367" s="122"/>
      <c r="E367" s="122"/>
      <c r="F367" s="122"/>
      <c r="G367" s="122"/>
      <c r="H367" s="132"/>
    </row>
    <row r="368" spans="1:8" x14ac:dyDescent="0.25">
      <c r="A368" s="111"/>
      <c r="B368" s="111"/>
      <c r="C368" s="111"/>
      <c r="D368" s="122"/>
      <c r="E368" s="122"/>
      <c r="F368" s="122"/>
      <c r="G368" s="122"/>
      <c r="H368" s="132"/>
    </row>
    <row r="369" spans="1:8" x14ac:dyDescent="0.25">
      <c r="A369" s="111"/>
      <c r="B369" s="111"/>
      <c r="C369" s="111"/>
      <c r="D369" s="122"/>
      <c r="E369" s="122"/>
      <c r="F369" s="122"/>
      <c r="G369" s="122"/>
      <c r="H369" s="132"/>
    </row>
    <row r="370" spans="1:8" x14ac:dyDescent="0.25">
      <c r="A370" s="111"/>
      <c r="B370" s="111"/>
      <c r="C370" s="111"/>
      <c r="D370" s="122"/>
      <c r="E370" s="122"/>
      <c r="F370" s="122"/>
      <c r="G370" s="122"/>
      <c r="H370" s="132"/>
    </row>
    <row r="371" spans="1:8" x14ac:dyDescent="0.25">
      <c r="A371" s="111"/>
      <c r="B371" s="111"/>
      <c r="C371" s="111"/>
      <c r="D371" s="122"/>
      <c r="E371" s="122"/>
      <c r="F371" s="122"/>
      <c r="G371" s="122"/>
      <c r="H371" s="132"/>
    </row>
    <row r="372" spans="1:8" x14ac:dyDescent="0.25">
      <c r="A372" s="111"/>
      <c r="B372" s="111"/>
      <c r="C372" s="111"/>
      <c r="D372" s="122"/>
      <c r="E372" s="122"/>
      <c r="F372" s="122"/>
      <c r="G372" s="122"/>
      <c r="H372" s="132"/>
    </row>
    <row r="373" spans="1:8" x14ac:dyDescent="0.25">
      <c r="A373" s="111"/>
      <c r="B373" s="111"/>
      <c r="C373" s="111"/>
      <c r="D373" s="122"/>
      <c r="E373" s="122"/>
      <c r="F373" s="122"/>
      <c r="G373" s="122"/>
      <c r="H373" s="132"/>
    </row>
    <row r="374" spans="1:8" x14ac:dyDescent="0.25">
      <c r="A374" s="111"/>
      <c r="B374" s="111"/>
      <c r="C374" s="111"/>
      <c r="D374" s="122"/>
      <c r="E374" s="122"/>
      <c r="F374" s="122"/>
      <c r="G374" s="122"/>
      <c r="H374" s="132"/>
    </row>
    <row r="375" spans="1:8" x14ac:dyDescent="0.25">
      <c r="A375" s="111"/>
      <c r="B375" s="111"/>
      <c r="C375" s="111"/>
      <c r="D375" s="122"/>
      <c r="E375" s="122"/>
      <c r="F375" s="122"/>
      <c r="G375" s="122"/>
      <c r="H375" s="132"/>
    </row>
    <row r="376" spans="1:8" x14ac:dyDescent="0.25">
      <c r="A376" s="111"/>
      <c r="B376" s="111"/>
      <c r="C376" s="111"/>
      <c r="D376" s="122"/>
      <c r="E376" s="122"/>
      <c r="F376" s="122"/>
      <c r="G376" s="122"/>
      <c r="H376" s="132"/>
    </row>
    <row r="377" spans="1:8" x14ac:dyDescent="0.25">
      <c r="A377" s="111"/>
      <c r="B377" s="111"/>
      <c r="C377" s="111"/>
      <c r="D377" s="122"/>
      <c r="E377" s="122"/>
      <c r="F377" s="122"/>
      <c r="G377" s="122"/>
      <c r="H377" s="132"/>
    </row>
    <row r="378" spans="1:8" x14ac:dyDescent="0.25">
      <c r="A378" s="111"/>
      <c r="B378" s="111"/>
      <c r="C378" s="111"/>
      <c r="D378" s="122"/>
      <c r="E378" s="122"/>
      <c r="F378" s="122"/>
      <c r="G378" s="122"/>
      <c r="H378" s="132"/>
    </row>
    <row r="379" spans="1:8" x14ac:dyDescent="0.25">
      <c r="A379" s="111"/>
      <c r="B379" s="111"/>
      <c r="C379" s="111"/>
      <c r="D379" s="122"/>
      <c r="E379" s="122"/>
      <c r="F379" s="122"/>
      <c r="G379" s="122"/>
      <c r="H379" s="132"/>
    </row>
    <row r="380" spans="1:8" x14ac:dyDescent="0.25">
      <c r="A380" s="111"/>
      <c r="B380" s="111"/>
      <c r="C380" s="111"/>
      <c r="D380" s="122"/>
      <c r="E380" s="122"/>
      <c r="F380" s="122"/>
      <c r="G380" s="122"/>
      <c r="H380" s="132"/>
    </row>
    <row r="381" spans="1:8" x14ac:dyDescent="0.25">
      <c r="A381" s="111"/>
      <c r="B381" s="111"/>
      <c r="C381" s="111"/>
      <c r="D381" s="122"/>
      <c r="E381" s="122"/>
      <c r="F381" s="122"/>
      <c r="G381" s="122"/>
      <c r="H381" s="132"/>
    </row>
    <row r="382" spans="1:8" x14ac:dyDescent="0.25">
      <c r="A382" s="111"/>
      <c r="B382" s="111"/>
      <c r="C382" s="111"/>
      <c r="D382" s="122"/>
      <c r="E382" s="122"/>
      <c r="F382" s="122"/>
      <c r="G382" s="122"/>
      <c r="H382" s="132"/>
    </row>
    <row r="383" spans="1:8" x14ac:dyDescent="0.25">
      <c r="A383" s="111"/>
      <c r="B383" s="111"/>
      <c r="C383" s="111"/>
      <c r="D383" s="122"/>
      <c r="E383" s="122"/>
      <c r="F383" s="122"/>
      <c r="G383" s="122"/>
      <c r="H383" s="132"/>
    </row>
    <row r="384" spans="1:8" x14ac:dyDescent="0.25">
      <c r="A384" s="111"/>
      <c r="B384" s="111"/>
      <c r="C384" s="111"/>
      <c r="D384" s="122"/>
      <c r="E384" s="122"/>
      <c r="F384" s="122"/>
      <c r="G384" s="122"/>
      <c r="H384" s="132"/>
    </row>
    <row r="385" spans="1:8" x14ac:dyDescent="0.25">
      <c r="A385" s="111"/>
      <c r="B385" s="111"/>
      <c r="C385" s="111"/>
      <c r="D385" s="122"/>
      <c r="E385" s="122"/>
      <c r="F385" s="122"/>
      <c r="G385" s="122"/>
      <c r="H385" s="132"/>
    </row>
    <row r="386" spans="1:8" x14ac:dyDescent="0.25">
      <c r="A386" s="111"/>
      <c r="B386" s="111"/>
      <c r="C386" s="111"/>
      <c r="D386" s="122"/>
      <c r="E386" s="122"/>
      <c r="F386" s="122"/>
      <c r="G386" s="122"/>
      <c r="H386" s="132"/>
    </row>
    <row r="387" spans="1:8" x14ac:dyDescent="0.25">
      <c r="A387" s="111"/>
      <c r="B387" s="111"/>
      <c r="C387" s="111"/>
      <c r="D387" s="122"/>
      <c r="E387" s="122"/>
      <c r="F387" s="122"/>
      <c r="G387" s="122"/>
      <c r="H387" s="132"/>
    </row>
    <row r="388" spans="1:8" x14ac:dyDescent="0.25">
      <c r="A388" s="111"/>
      <c r="B388" s="111"/>
      <c r="C388" s="111"/>
      <c r="D388" s="122"/>
      <c r="E388" s="122"/>
      <c r="F388" s="122"/>
      <c r="G388" s="122"/>
      <c r="H388" s="132"/>
    </row>
    <row r="389" spans="1:8" x14ac:dyDescent="0.25">
      <c r="A389" s="111"/>
      <c r="B389" s="111"/>
      <c r="C389" s="111"/>
      <c r="D389" s="122"/>
      <c r="E389" s="122"/>
      <c r="F389" s="122"/>
      <c r="G389" s="122"/>
      <c r="H389" s="132"/>
    </row>
    <row r="390" spans="1:8" x14ac:dyDescent="0.25">
      <c r="A390" s="111"/>
      <c r="B390" s="111"/>
      <c r="C390" s="111"/>
      <c r="D390" s="122"/>
      <c r="E390" s="122"/>
      <c r="F390" s="122"/>
      <c r="G390" s="122"/>
      <c r="H390" s="132"/>
    </row>
    <row r="391" spans="1:8" x14ac:dyDescent="0.25">
      <c r="A391" s="111"/>
      <c r="B391" s="111"/>
      <c r="C391" s="111"/>
      <c r="D391" s="122"/>
      <c r="E391" s="122"/>
      <c r="F391" s="122"/>
      <c r="G391" s="122"/>
      <c r="H391" s="132"/>
    </row>
    <row r="392" spans="1:8" x14ac:dyDescent="0.25">
      <c r="A392" s="111"/>
      <c r="B392" s="111"/>
      <c r="C392" s="111"/>
      <c r="D392" s="122"/>
      <c r="E392" s="122"/>
      <c r="F392" s="122"/>
      <c r="G392" s="122"/>
      <c r="H392" s="132"/>
    </row>
    <row r="393" spans="1:8" x14ac:dyDescent="0.25">
      <c r="A393" s="111"/>
      <c r="B393" s="111"/>
      <c r="C393" s="111"/>
      <c r="D393" s="122"/>
      <c r="E393" s="122"/>
      <c r="F393" s="122"/>
      <c r="G393" s="122"/>
      <c r="H393" s="132"/>
    </row>
    <row r="394" spans="1:8" x14ac:dyDescent="0.25">
      <c r="A394" s="111"/>
      <c r="B394" s="111"/>
      <c r="C394" s="111"/>
      <c r="D394" s="122"/>
      <c r="E394" s="122"/>
      <c r="F394" s="122"/>
      <c r="G394" s="122"/>
      <c r="H394" s="132"/>
    </row>
    <row r="395" spans="1:8" x14ac:dyDescent="0.25">
      <c r="A395" s="111"/>
      <c r="B395" s="111"/>
      <c r="C395" s="111"/>
      <c r="D395" s="122"/>
      <c r="E395" s="122"/>
      <c r="F395" s="122"/>
      <c r="G395" s="122"/>
      <c r="H395" s="132"/>
    </row>
    <row r="396" spans="1:8" x14ac:dyDescent="0.25">
      <c r="A396" s="111"/>
      <c r="B396" s="111"/>
      <c r="C396" s="111"/>
      <c r="D396" s="122"/>
      <c r="E396" s="122"/>
      <c r="F396" s="122"/>
      <c r="G396" s="122"/>
      <c r="H396" s="132"/>
    </row>
    <row r="397" spans="1:8" x14ac:dyDescent="0.25">
      <c r="A397" s="111"/>
      <c r="B397" s="111"/>
      <c r="C397" s="111"/>
      <c r="D397" s="122"/>
      <c r="E397" s="122"/>
      <c r="F397" s="122"/>
      <c r="G397" s="122"/>
      <c r="H397" s="132"/>
    </row>
    <row r="398" spans="1:8" x14ac:dyDescent="0.25">
      <c r="A398" s="111"/>
      <c r="B398" s="111"/>
      <c r="C398" s="111"/>
      <c r="D398" s="122"/>
      <c r="E398" s="122"/>
      <c r="F398" s="122"/>
      <c r="G398" s="122"/>
      <c r="H398" s="132"/>
    </row>
    <row r="399" spans="1:8" x14ac:dyDescent="0.25">
      <c r="A399" s="111"/>
      <c r="B399" s="111"/>
      <c r="C399" s="111"/>
      <c r="D399" s="122"/>
      <c r="E399" s="122"/>
      <c r="F399" s="122"/>
      <c r="G399" s="122"/>
      <c r="H399" s="132"/>
    </row>
    <row r="400" spans="1:8" x14ac:dyDescent="0.25">
      <c r="A400" s="111"/>
      <c r="B400" s="111"/>
      <c r="C400" s="111"/>
      <c r="D400" s="122"/>
      <c r="E400" s="122"/>
      <c r="F400" s="122"/>
      <c r="G400" s="122"/>
      <c r="H400" s="132"/>
    </row>
    <row r="401" spans="1:8" x14ac:dyDescent="0.25">
      <c r="A401" s="111"/>
      <c r="B401" s="111"/>
      <c r="C401" s="111"/>
      <c r="D401" s="122"/>
      <c r="E401" s="122"/>
      <c r="F401" s="122"/>
      <c r="G401" s="122"/>
      <c r="H401" s="132"/>
    </row>
    <row r="402" spans="1:8" x14ac:dyDescent="0.25">
      <c r="A402" s="111"/>
      <c r="B402" s="111"/>
      <c r="C402" s="111"/>
      <c r="D402" s="122"/>
      <c r="E402" s="122"/>
      <c r="F402" s="122"/>
      <c r="G402" s="122"/>
      <c r="H402" s="132"/>
    </row>
    <row r="403" spans="1:8" x14ac:dyDescent="0.25">
      <c r="A403" s="111"/>
      <c r="B403" s="111"/>
      <c r="C403" s="111"/>
      <c r="D403" s="122"/>
      <c r="E403" s="122"/>
      <c r="F403" s="122"/>
      <c r="G403" s="122"/>
      <c r="H403" s="132"/>
    </row>
    <row r="404" spans="1:8" x14ac:dyDescent="0.25">
      <c r="A404" s="111"/>
      <c r="B404" s="111"/>
      <c r="C404" s="111"/>
      <c r="D404" s="122"/>
      <c r="E404" s="122"/>
      <c r="F404" s="122"/>
      <c r="G404" s="122"/>
      <c r="H404" s="132"/>
    </row>
    <row r="405" spans="1:8" x14ac:dyDescent="0.25">
      <c r="A405" s="111"/>
      <c r="B405" s="111"/>
      <c r="C405" s="111"/>
      <c r="D405" s="122"/>
      <c r="E405" s="122"/>
      <c r="F405" s="122"/>
      <c r="G405" s="122"/>
      <c r="H405" s="132"/>
    </row>
    <row r="406" spans="1:8" x14ac:dyDescent="0.25">
      <c r="A406" s="111"/>
      <c r="B406" s="111"/>
      <c r="C406" s="111"/>
      <c r="D406" s="122"/>
      <c r="E406" s="122"/>
      <c r="F406" s="122"/>
      <c r="G406" s="122"/>
      <c r="H406" s="132"/>
    </row>
    <row r="407" spans="1:8" x14ac:dyDescent="0.25">
      <c r="A407" s="111"/>
      <c r="B407" s="111"/>
      <c r="C407" s="111"/>
      <c r="D407" s="122"/>
      <c r="E407" s="122"/>
      <c r="F407" s="122"/>
      <c r="G407" s="122"/>
      <c r="H407" s="132"/>
    </row>
    <row r="408" spans="1:8" x14ac:dyDescent="0.25">
      <c r="A408" s="111"/>
      <c r="B408" s="111"/>
      <c r="C408" s="111"/>
      <c r="D408" s="122"/>
      <c r="E408" s="122"/>
      <c r="F408" s="122"/>
      <c r="G408" s="122"/>
      <c r="H408" s="132"/>
    </row>
    <row r="409" spans="1:8" x14ac:dyDescent="0.25">
      <c r="A409" s="111"/>
      <c r="B409" s="111"/>
      <c r="C409" s="111"/>
      <c r="D409" s="122"/>
      <c r="E409" s="122"/>
      <c r="F409" s="122"/>
      <c r="G409" s="122"/>
      <c r="H409" s="132"/>
    </row>
    <row r="410" spans="1:8" x14ac:dyDescent="0.25">
      <c r="A410" s="111"/>
      <c r="B410" s="111"/>
      <c r="C410" s="111"/>
      <c r="D410" s="122"/>
      <c r="E410" s="122"/>
      <c r="F410" s="122"/>
      <c r="G410" s="122"/>
      <c r="H410" s="132"/>
    </row>
    <row r="411" spans="1:8" x14ac:dyDescent="0.25">
      <c r="A411" s="111"/>
      <c r="B411" s="111"/>
      <c r="C411" s="111"/>
      <c r="D411" s="122"/>
      <c r="E411" s="122"/>
      <c r="F411" s="122"/>
      <c r="G411" s="122"/>
      <c r="H411" s="132"/>
    </row>
    <row r="412" spans="1:8" x14ac:dyDescent="0.25">
      <c r="A412" s="111"/>
      <c r="B412" s="111"/>
      <c r="C412" s="111"/>
      <c r="D412" s="122"/>
      <c r="E412" s="122"/>
      <c r="F412" s="122"/>
      <c r="G412" s="122"/>
      <c r="H412" s="132"/>
    </row>
    <row r="413" spans="1:8" x14ac:dyDescent="0.25">
      <c r="A413" s="111"/>
      <c r="B413" s="111"/>
      <c r="C413" s="111"/>
      <c r="D413" s="122"/>
      <c r="E413" s="122"/>
      <c r="F413" s="122"/>
      <c r="G413" s="122"/>
      <c r="H413" s="132"/>
    </row>
    <row r="414" spans="1:8" x14ac:dyDescent="0.25">
      <c r="A414" s="111"/>
      <c r="B414" s="111"/>
      <c r="C414" s="111"/>
      <c r="D414" s="122"/>
      <c r="E414" s="122"/>
      <c r="F414" s="122"/>
      <c r="G414" s="122"/>
      <c r="H414" s="132"/>
    </row>
    <row r="415" spans="1:8" x14ac:dyDescent="0.25">
      <c r="A415" s="111"/>
      <c r="B415" s="111"/>
      <c r="C415" s="111"/>
      <c r="D415" s="122"/>
      <c r="E415" s="122"/>
      <c r="F415" s="122"/>
      <c r="G415" s="122"/>
      <c r="H415" s="132"/>
    </row>
    <row r="416" spans="1:8" x14ac:dyDescent="0.25">
      <c r="A416" s="111"/>
      <c r="B416" s="111"/>
      <c r="C416" s="111"/>
      <c r="D416" s="122"/>
      <c r="E416" s="122"/>
      <c r="F416" s="122"/>
      <c r="G416" s="122"/>
      <c r="H416" s="132"/>
    </row>
    <row r="417" spans="1:8" x14ac:dyDescent="0.25">
      <c r="A417" s="111"/>
      <c r="B417" s="111"/>
      <c r="C417" s="111"/>
      <c r="D417" s="122"/>
      <c r="E417" s="122"/>
      <c r="F417" s="122"/>
      <c r="G417" s="122"/>
      <c r="H417" s="132"/>
    </row>
    <row r="418" spans="1:8" x14ac:dyDescent="0.25">
      <c r="A418" s="111"/>
      <c r="B418" s="111"/>
      <c r="C418" s="111"/>
      <c r="D418" s="122"/>
      <c r="E418" s="122"/>
      <c r="F418" s="122"/>
      <c r="G418" s="122"/>
      <c r="H418" s="132"/>
    </row>
    <row r="419" spans="1:8" x14ac:dyDescent="0.25">
      <c r="A419" s="111"/>
      <c r="B419" s="111"/>
      <c r="C419" s="111"/>
      <c r="D419" s="122"/>
      <c r="E419" s="122"/>
      <c r="F419" s="122"/>
      <c r="G419" s="122"/>
      <c r="H419" s="132"/>
    </row>
    <row r="420" spans="1:8" x14ac:dyDescent="0.25">
      <c r="A420" s="111"/>
      <c r="B420" s="111"/>
      <c r="C420" s="111"/>
      <c r="D420" s="122"/>
      <c r="E420" s="122"/>
      <c r="F420" s="122"/>
      <c r="G420" s="122"/>
      <c r="H420" s="132"/>
    </row>
    <row r="421" spans="1:8" x14ac:dyDescent="0.25">
      <c r="A421" s="111"/>
      <c r="B421" s="111"/>
      <c r="C421" s="111"/>
      <c r="D421" s="122"/>
      <c r="E421" s="122"/>
      <c r="F421" s="122"/>
      <c r="G421" s="122"/>
      <c r="H421" s="132"/>
    </row>
    <row r="422" spans="1:8" x14ac:dyDescent="0.25">
      <c r="A422" s="111"/>
      <c r="B422" s="111"/>
      <c r="C422" s="111"/>
      <c r="D422" s="122"/>
      <c r="E422" s="122"/>
      <c r="F422" s="122"/>
      <c r="G422" s="122"/>
      <c r="H422" s="132"/>
    </row>
    <row r="423" spans="1:8" x14ac:dyDescent="0.25">
      <c r="A423" s="111"/>
      <c r="B423" s="111"/>
      <c r="C423" s="111"/>
      <c r="D423" s="122"/>
      <c r="E423" s="122"/>
      <c r="F423" s="122"/>
      <c r="G423" s="122"/>
      <c r="H423" s="132"/>
    </row>
    <row r="424" spans="1:8" x14ac:dyDescent="0.25">
      <c r="A424" s="111"/>
      <c r="B424" s="111"/>
      <c r="C424" s="111"/>
      <c r="D424" s="122"/>
      <c r="E424" s="122"/>
      <c r="F424" s="122"/>
      <c r="G424" s="122"/>
      <c r="H424" s="132"/>
    </row>
    <row r="425" spans="1:8" x14ac:dyDescent="0.25">
      <c r="A425" s="111"/>
      <c r="B425" s="111"/>
      <c r="C425" s="111"/>
      <c r="D425" s="122"/>
      <c r="E425" s="122"/>
      <c r="F425" s="122"/>
      <c r="G425" s="122"/>
      <c r="H425" s="132"/>
    </row>
    <row r="426" spans="1:8" x14ac:dyDescent="0.25">
      <c r="A426" s="111"/>
      <c r="B426" s="111"/>
      <c r="C426" s="111"/>
      <c r="D426" s="122"/>
      <c r="E426" s="122"/>
      <c r="F426" s="122"/>
      <c r="G426" s="122"/>
      <c r="H426" s="132"/>
    </row>
    <row r="427" spans="1:8" x14ac:dyDescent="0.25">
      <c r="A427" s="111"/>
      <c r="B427" s="111"/>
      <c r="C427" s="111"/>
      <c r="D427" s="122"/>
      <c r="E427" s="122"/>
      <c r="F427" s="122"/>
      <c r="G427" s="122"/>
      <c r="H427" s="132"/>
    </row>
    <row r="428" spans="1:8" x14ac:dyDescent="0.25">
      <c r="A428" s="111"/>
      <c r="B428" s="111"/>
      <c r="C428" s="111"/>
      <c r="D428" s="122"/>
      <c r="E428" s="122"/>
      <c r="F428" s="122"/>
      <c r="G428" s="122"/>
      <c r="H428" s="132"/>
    </row>
    <row r="429" spans="1:8" x14ac:dyDescent="0.25">
      <c r="A429" s="111"/>
      <c r="B429" s="111"/>
      <c r="C429" s="111"/>
      <c r="D429" s="122"/>
      <c r="E429" s="122"/>
      <c r="F429" s="122"/>
      <c r="G429" s="122"/>
      <c r="H429" s="132"/>
    </row>
    <row r="430" spans="1:8" x14ac:dyDescent="0.25">
      <c r="A430" s="111"/>
      <c r="B430" s="111"/>
      <c r="C430" s="111"/>
      <c r="D430" s="122"/>
      <c r="E430" s="122"/>
      <c r="F430" s="122"/>
      <c r="G430" s="122"/>
      <c r="H430" s="132"/>
    </row>
    <row r="431" spans="1:8" x14ac:dyDescent="0.25">
      <c r="A431" s="111"/>
      <c r="B431" s="111"/>
      <c r="C431" s="111"/>
      <c r="D431" s="122"/>
      <c r="E431" s="122"/>
      <c r="F431" s="122"/>
      <c r="G431" s="122"/>
      <c r="H431" s="132"/>
    </row>
    <row r="432" spans="1:8" x14ac:dyDescent="0.25">
      <c r="A432" s="111"/>
      <c r="B432" s="111"/>
      <c r="C432" s="111"/>
      <c r="D432" s="122"/>
      <c r="E432" s="122"/>
      <c r="F432" s="122"/>
      <c r="G432" s="122"/>
      <c r="H432" s="132"/>
    </row>
    <row r="433" spans="1:8" x14ac:dyDescent="0.25">
      <c r="A433" s="111"/>
      <c r="B433" s="111"/>
      <c r="C433" s="111"/>
      <c r="D433" s="122"/>
      <c r="E433" s="122"/>
      <c r="F433" s="122"/>
      <c r="G433" s="122"/>
      <c r="H433" s="132"/>
    </row>
    <row r="434" spans="1:8" x14ac:dyDescent="0.25">
      <c r="A434" s="111"/>
      <c r="B434" s="111"/>
      <c r="C434" s="111"/>
      <c r="D434" s="122"/>
      <c r="E434" s="122"/>
      <c r="F434" s="122"/>
      <c r="G434" s="122"/>
      <c r="H434" s="132"/>
    </row>
    <row r="435" spans="1:8" x14ac:dyDescent="0.25">
      <c r="A435" s="111"/>
      <c r="B435" s="111"/>
      <c r="C435" s="111"/>
      <c r="D435" s="122"/>
      <c r="E435" s="122"/>
      <c r="F435" s="122"/>
      <c r="G435" s="122"/>
      <c r="H435" s="132"/>
    </row>
    <row r="436" spans="1:8" x14ac:dyDescent="0.25">
      <c r="A436" s="111"/>
      <c r="B436" s="111"/>
      <c r="C436" s="111"/>
      <c r="D436" s="122"/>
      <c r="E436" s="122"/>
      <c r="F436" s="122"/>
      <c r="G436" s="122"/>
      <c r="H436" s="132"/>
    </row>
    <row r="437" spans="1:8" x14ac:dyDescent="0.25">
      <c r="A437" s="111"/>
      <c r="B437" s="111"/>
      <c r="C437" s="111"/>
      <c r="D437" s="122"/>
      <c r="E437" s="122"/>
      <c r="F437" s="122"/>
      <c r="G437" s="122"/>
      <c r="H437" s="132"/>
    </row>
    <row r="438" spans="1:8" x14ac:dyDescent="0.25">
      <c r="A438" s="111"/>
      <c r="B438" s="111"/>
      <c r="C438" s="111"/>
      <c r="D438" s="122"/>
      <c r="E438" s="122"/>
      <c r="F438" s="122"/>
      <c r="G438" s="122"/>
      <c r="H438" s="132"/>
    </row>
    <row r="439" spans="1:8" x14ac:dyDescent="0.25">
      <c r="A439" s="111"/>
      <c r="B439" s="111"/>
      <c r="C439" s="111"/>
      <c r="D439" s="122"/>
      <c r="E439" s="122"/>
      <c r="F439" s="122"/>
      <c r="G439" s="122"/>
      <c r="H439" s="132"/>
    </row>
    <row r="440" spans="1:8" x14ac:dyDescent="0.25">
      <c r="A440" s="111"/>
      <c r="B440" s="111"/>
      <c r="C440" s="111"/>
      <c r="D440" s="122"/>
      <c r="E440" s="122"/>
      <c r="F440" s="122"/>
      <c r="G440" s="122"/>
      <c r="H440" s="132"/>
    </row>
    <row r="441" spans="1:8" x14ac:dyDescent="0.25">
      <c r="A441" s="111"/>
      <c r="B441" s="111"/>
      <c r="C441" s="111"/>
      <c r="D441" s="122"/>
      <c r="E441" s="122"/>
      <c r="F441" s="122"/>
      <c r="G441" s="122"/>
      <c r="H441" s="132"/>
    </row>
    <row r="442" spans="1:8" x14ac:dyDescent="0.25">
      <c r="A442" s="111"/>
      <c r="B442" s="111"/>
      <c r="C442" s="111"/>
      <c r="D442" s="122"/>
      <c r="E442" s="122"/>
      <c r="F442" s="122"/>
      <c r="G442" s="122"/>
      <c r="H442" s="132"/>
    </row>
    <row r="443" spans="1:8" x14ac:dyDescent="0.25">
      <c r="A443" s="111"/>
      <c r="B443" s="111"/>
      <c r="C443" s="111"/>
      <c r="D443" s="122"/>
      <c r="E443" s="122"/>
      <c r="F443" s="122"/>
      <c r="G443" s="122"/>
      <c r="H443" s="132"/>
    </row>
    <row r="444" spans="1:8" x14ac:dyDescent="0.25">
      <c r="A444" s="111"/>
      <c r="B444" s="111"/>
      <c r="C444" s="111"/>
      <c r="D444" s="122"/>
      <c r="E444" s="122"/>
      <c r="F444" s="122"/>
      <c r="G444" s="122"/>
      <c r="H444" s="132"/>
    </row>
    <row r="445" spans="1:8" x14ac:dyDescent="0.25">
      <c r="A445" s="111"/>
      <c r="B445" s="111"/>
      <c r="C445" s="111"/>
      <c r="D445" s="122"/>
      <c r="E445" s="122"/>
      <c r="F445" s="122"/>
      <c r="G445" s="122"/>
      <c r="H445" s="132"/>
    </row>
    <row r="446" spans="1:8" x14ac:dyDescent="0.25">
      <c r="A446" s="111"/>
      <c r="B446" s="111"/>
      <c r="C446" s="111"/>
      <c r="D446" s="122"/>
      <c r="E446" s="122"/>
      <c r="F446" s="122"/>
      <c r="G446" s="122"/>
      <c r="H446" s="132"/>
    </row>
    <row r="447" spans="1:8" x14ac:dyDescent="0.25">
      <c r="A447" s="111"/>
      <c r="B447" s="111"/>
      <c r="C447" s="111"/>
      <c r="D447" s="122"/>
      <c r="E447" s="122"/>
      <c r="F447" s="122"/>
      <c r="G447" s="122"/>
      <c r="H447" s="132"/>
    </row>
    <row r="448" spans="1:8" x14ac:dyDescent="0.25">
      <c r="A448" s="111"/>
      <c r="B448" s="111"/>
      <c r="C448" s="111"/>
      <c r="D448" s="122"/>
      <c r="E448" s="122"/>
      <c r="F448" s="122"/>
      <c r="G448" s="122"/>
      <c r="H448" s="132"/>
    </row>
    <row r="449" spans="1:8" x14ac:dyDescent="0.25">
      <c r="A449" s="111"/>
      <c r="B449" s="111"/>
      <c r="C449" s="111"/>
      <c r="D449" s="122"/>
      <c r="E449" s="122"/>
      <c r="F449" s="122"/>
      <c r="G449" s="122"/>
      <c r="H449" s="132"/>
    </row>
    <row r="450" spans="1:8" x14ac:dyDescent="0.25">
      <c r="A450" s="111"/>
      <c r="B450" s="111"/>
      <c r="C450" s="111"/>
      <c r="D450" s="122"/>
      <c r="E450" s="122"/>
      <c r="F450" s="122"/>
      <c r="G450" s="122"/>
      <c r="H450" s="132"/>
    </row>
    <row r="451" spans="1:8" x14ac:dyDescent="0.25">
      <c r="A451" s="111"/>
      <c r="B451" s="111"/>
      <c r="C451" s="111"/>
      <c r="D451" s="122"/>
      <c r="E451" s="122"/>
      <c r="F451" s="122"/>
      <c r="G451" s="122"/>
      <c r="H451" s="132"/>
    </row>
    <row r="452" spans="1:8" x14ac:dyDescent="0.25">
      <c r="A452" s="111"/>
      <c r="B452" s="111"/>
      <c r="C452" s="111"/>
      <c r="D452" s="122"/>
      <c r="E452" s="122"/>
      <c r="F452" s="122"/>
      <c r="G452" s="122"/>
      <c r="H452" s="132"/>
    </row>
    <row r="453" spans="1:8" x14ac:dyDescent="0.25">
      <c r="A453" s="111"/>
      <c r="B453" s="111"/>
      <c r="C453" s="111"/>
      <c r="D453" s="122"/>
      <c r="E453" s="122"/>
      <c r="F453" s="122"/>
      <c r="G453" s="122"/>
      <c r="H453" s="132"/>
    </row>
    <row r="454" spans="1:8" x14ac:dyDescent="0.25">
      <c r="A454" s="111"/>
      <c r="B454" s="111"/>
      <c r="C454" s="111"/>
      <c r="D454" s="122"/>
      <c r="E454" s="122"/>
      <c r="F454" s="122"/>
      <c r="G454" s="122"/>
      <c r="H454" s="132"/>
    </row>
    <row r="455" spans="1:8" x14ac:dyDescent="0.25">
      <c r="A455" s="111"/>
      <c r="B455" s="111"/>
      <c r="C455" s="111"/>
      <c r="D455" s="122"/>
      <c r="E455" s="122"/>
      <c r="F455" s="122"/>
      <c r="G455" s="122"/>
      <c r="H455" s="132"/>
    </row>
    <row r="456" spans="1:8" x14ac:dyDescent="0.25">
      <c r="A456" s="111"/>
      <c r="B456" s="111"/>
      <c r="C456" s="111"/>
      <c r="D456" s="122"/>
      <c r="E456" s="122"/>
      <c r="F456" s="122"/>
      <c r="G456" s="122"/>
      <c r="H456" s="132"/>
    </row>
    <row r="457" spans="1:8" x14ac:dyDescent="0.25">
      <c r="A457" s="111"/>
      <c r="B457" s="111"/>
      <c r="C457" s="111"/>
      <c r="D457" s="122"/>
      <c r="E457" s="122"/>
      <c r="F457" s="122"/>
      <c r="G457" s="122"/>
      <c r="H457" s="132"/>
    </row>
    <row r="458" spans="1:8" x14ac:dyDescent="0.25">
      <c r="A458" s="111"/>
      <c r="B458" s="111"/>
      <c r="C458" s="111"/>
      <c r="D458" s="122"/>
      <c r="E458" s="122"/>
      <c r="F458" s="122"/>
      <c r="G458" s="122"/>
      <c r="H458" s="132"/>
    </row>
    <row r="459" spans="1:8" x14ac:dyDescent="0.25">
      <c r="A459" s="111"/>
      <c r="B459" s="111"/>
      <c r="C459" s="111"/>
      <c r="D459" s="122"/>
      <c r="E459" s="122"/>
      <c r="F459" s="122"/>
      <c r="G459" s="122"/>
      <c r="H459" s="132"/>
    </row>
    <row r="460" spans="1:8" x14ac:dyDescent="0.25">
      <c r="A460" s="111"/>
      <c r="B460" s="111"/>
      <c r="C460" s="111"/>
      <c r="D460" s="122"/>
      <c r="E460" s="122"/>
      <c r="F460" s="122"/>
      <c r="G460" s="122"/>
      <c r="H460" s="132"/>
    </row>
    <row r="461" spans="1:8" x14ac:dyDescent="0.25">
      <c r="A461" s="111"/>
      <c r="B461" s="111"/>
      <c r="C461" s="111"/>
      <c r="D461" s="122"/>
      <c r="E461" s="122"/>
      <c r="F461" s="122"/>
      <c r="G461" s="122"/>
      <c r="H461" s="132"/>
    </row>
    <row r="462" spans="1:8" x14ac:dyDescent="0.25">
      <c r="A462" s="111"/>
      <c r="B462" s="111"/>
      <c r="C462" s="111"/>
      <c r="D462" s="122"/>
      <c r="E462" s="122"/>
      <c r="F462" s="122"/>
      <c r="G462" s="122"/>
      <c r="H462" s="132"/>
    </row>
    <row r="463" spans="1:8" x14ac:dyDescent="0.25">
      <c r="A463" s="111"/>
      <c r="B463" s="111"/>
      <c r="C463" s="111"/>
      <c r="D463" s="122"/>
      <c r="E463" s="122"/>
      <c r="F463" s="122"/>
      <c r="G463" s="122"/>
      <c r="H463" s="132"/>
    </row>
    <row r="464" spans="1:8" x14ac:dyDescent="0.25">
      <c r="A464" s="111"/>
      <c r="B464" s="111"/>
      <c r="C464" s="111"/>
      <c r="D464" s="122"/>
      <c r="E464" s="122"/>
      <c r="F464" s="122"/>
      <c r="G464" s="122"/>
      <c r="H464" s="132"/>
    </row>
    <row r="465" spans="1:8" x14ac:dyDescent="0.25">
      <c r="A465" s="111"/>
      <c r="B465" s="111"/>
      <c r="C465" s="111"/>
      <c r="D465" s="122"/>
      <c r="E465" s="122"/>
      <c r="F465" s="122"/>
      <c r="G465" s="122"/>
      <c r="H465" s="132"/>
    </row>
    <row r="466" spans="1:8" x14ac:dyDescent="0.25">
      <c r="A466" s="111"/>
      <c r="B466" s="111"/>
      <c r="C466" s="111"/>
      <c r="D466" s="122"/>
      <c r="E466" s="122"/>
      <c r="F466" s="122"/>
      <c r="G466" s="122"/>
      <c r="H466" s="132"/>
    </row>
    <row r="467" spans="1:8" x14ac:dyDescent="0.25">
      <c r="A467" s="111"/>
      <c r="B467" s="111"/>
      <c r="C467" s="111"/>
      <c r="D467" s="122"/>
      <c r="E467" s="122"/>
      <c r="F467" s="122"/>
      <c r="G467" s="122"/>
      <c r="H467" s="132"/>
    </row>
    <row r="468" spans="1:8" x14ac:dyDescent="0.25">
      <c r="A468" s="111"/>
      <c r="B468" s="111"/>
      <c r="C468" s="111"/>
      <c r="D468" s="122"/>
      <c r="E468" s="122"/>
      <c r="F468" s="122"/>
      <c r="G468" s="122"/>
      <c r="H468" s="132"/>
    </row>
    <row r="469" spans="1:8" x14ac:dyDescent="0.25">
      <c r="A469" s="111"/>
      <c r="B469" s="111"/>
      <c r="C469" s="111"/>
      <c r="D469" s="122"/>
      <c r="E469" s="122"/>
      <c r="F469" s="122"/>
      <c r="G469" s="122"/>
      <c r="H469" s="132"/>
    </row>
    <row r="470" spans="1:8" x14ac:dyDescent="0.25">
      <c r="A470" s="111"/>
      <c r="B470" s="111"/>
      <c r="C470" s="111"/>
      <c r="D470" s="122"/>
      <c r="E470" s="122"/>
      <c r="F470" s="122"/>
      <c r="G470" s="122"/>
      <c r="H470" s="132"/>
    </row>
    <row r="471" spans="1:8" x14ac:dyDescent="0.25">
      <c r="A471" s="111"/>
      <c r="B471" s="111"/>
      <c r="C471" s="111"/>
      <c r="D471" s="122"/>
      <c r="E471" s="122"/>
      <c r="F471" s="122"/>
      <c r="G471" s="122"/>
      <c r="H471" s="132"/>
    </row>
    <row r="472" spans="1:8" x14ac:dyDescent="0.25">
      <c r="A472" s="111"/>
      <c r="B472" s="111"/>
      <c r="C472" s="111"/>
      <c r="D472" s="122"/>
      <c r="E472" s="122"/>
      <c r="F472" s="122"/>
      <c r="G472" s="122"/>
      <c r="H472" s="132"/>
    </row>
    <row r="473" spans="1:8" x14ac:dyDescent="0.25">
      <c r="A473" s="111"/>
      <c r="B473" s="111"/>
      <c r="C473" s="111"/>
      <c r="D473" s="122"/>
      <c r="E473" s="122"/>
      <c r="F473" s="122"/>
      <c r="G473" s="122"/>
      <c r="H473" s="132"/>
    </row>
    <row r="474" spans="1:8" x14ac:dyDescent="0.25">
      <c r="A474" s="111"/>
      <c r="B474" s="111"/>
      <c r="C474" s="111"/>
      <c r="D474" s="122"/>
      <c r="E474" s="122"/>
      <c r="F474" s="122"/>
      <c r="G474" s="122"/>
      <c r="H474" s="132"/>
    </row>
    <row r="475" spans="1:8" x14ac:dyDescent="0.25">
      <c r="A475" s="111"/>
      <c r="B475" s="111"/>
      <c r="C475" s="111"/>
      <c r="D475" s="122"/>
      <c r="E475" s="122"/>
      <c r="F475" s="122"/>
      <c r="G475" s="122"/>
      <c r="H475" s="132"/>
    </row>
    <row r="476" spans="1:8" x14ac:dyDescent="0.25">
      <c r="A476" s="111"/>
      <c r="B476" s="111"/>
      <c r="C476" s="111"/>
      <c r="D476" s="122"/>
      <c r="E476" s="122"/>
      <c r="F476" s="122"/>
      <c r="G476" s="122"/>
      <c r="H476" s="132"/>
    </row>
    <row r="477" spans="1:8" x14ac:dyDescent="0.25">
      <c r="A477" s="111"/>
      <c r="B477" s="111"/>
      <c r="C477" s="111"/>
      <c r="D477" s="122"/>
      <c r="E477" s="122"/>
      <c r="F477" s="122"/>
      <c r="G477" s="122"/>
      <c r="H477" s="132"/>
    </row>
    <row r="478" spans="1:8" x14ac:dyDescent="0.25">
      <c r="A478" s="111"/>
      <c r="B478" s="111"/>
      <c r="C478" s="111"/>
      <c r="D478" s="122"/>
      <c r="E478" s="122"/>
      <c r="F478" s="122"/>
      <c r="G478" s="122"/>
      <c r="H478" s="132"/>
    </row>
    <row r="479" spans="1:8" x14ac:dyDescent="0.25">
      <c r="A479" s="111"/>
      <c r="B479" s="111"/>
      <c r="C479" s="111"/>
      <c r="D479" s="122"/>
      <c r="E479" s="122"/>
      <c r="F479" s="122"/>
      <c r="G479" s="122"/>
      <c r="H479" s="132"/>
    </row>
    <row r="480" spans="1:8" x14ac:dyDescent="0.25">
      <c r="A480" s="111"/>
      <c r="B480" s="111"/>
      <c r="C480" s="111"/>
      <c r="D480" s="122"/>
      <c r="E480" s="122"/>
      <c r="F480" s="122"/>
      <c r="G480" s="122"/>
      <c r="H480" s="132"/>
    </row>
    <row r="481" spans="1:8" x14ac:dyDescent="0.25">
      <c r="A481" s="111"/>
      <c r="B481" s="111"/>
      <c r="C481" s="111"/>
      <c r="D481" s="122"/>
      <c r="E481" s="122"/>
      <c r="F481" s="122"/>
      <c r="G481" s="122"/>
      <c r="H481" s="132"/>
    </row>
    <row r="482" spans="1:8" x14ac:dyDescent="0.25">
      <c r="A482" s="111"/>
      <c r="B482" s="111"/>
      <c r="C482" s="111"/>
      <c r="D482" s="122"/>
      <c r="E482" s="122"/>
      <c r="F482" s="122"/>
      <c r="G482" s="122"/>
      <c r="H482" s="132"/>
    </row>
    <row r="483" spans="1:8" x14ac:dyDescent="0.25">
      <c r="A483" s="111"/>
      <c r="B483" s="111"/>
      <c r="C483" s="111"/>
      <c r="D483" s="122"/>
      <c r="E483" s="122"/>
      <c r="F483" s="122"/>
      <c r="G483" s="122"/>
      <c r="H483" s="132"/>
    </row>
    <row r="484" spans="1:8" x14ac:dyDescent="0.25">
      <c r="A484" s="111"/>
      <c r="B484" s="111"/>
      <c r="C484" s="111"/>
      <c r="D484" s="122"/>
      <c r="E484" s="122"/>
      <c r="F484" s="122"/>
      <c r="G484" s="122"/>
      <c r="H484" s="132"/>
    </row>
    <row r="485" spans="1:8" x14ac:dyDescent="0.25">
      <c r="A485" s="111"/>
      <c r="B485" s="111"/>
      <c r="C485" s="111"/>
      <c r="D485" s="122"/>
      <c r="E485" s="122"/>
      <c r="F485" s="122"/>
      <c r="G485" s="122"/>
      <c r="H485" s="132"/>
    </row>
    <row r="486" spans="1:8" x14ac:dyDescent="0.25">
      <c r="A486" s="111"/>
      <c r="B486" s="111"/>
      <c r="C486" s="111"/>
      <c r="D486" s="122"/>
      <c r="E486" s="122"/>
      <c r="F486" s="122"/>
      <c r="G486" s="122"/>
      <c r="H486" s="132"/>
    </row>
    <row r="487" spans="1:8" x14ac:dyDescent="0.25">
      <c r="A487" s="111"/>
      <c r="B487" s="111"/>
      <c r="C487" s="111"/>
      <c r="D487" s="122"/>
      <c r="E487" s="122"/>
      <c r="F487" s="122"/>
      <c r="G487" s="122"/>
      <c r="H487" s="132"/>
    </row>
    <row r="488" spans="1:8" x14ac:dyDescent="0.25">
      <c r="A488" s="111"/>
      <c r="B488" s="111"/>
      <c r="C488" s="111"/>
      <c r="D488" s="122"/>
      <c r="E488" s="122"/>
      <c r="F488" s="122"/>
      <c r="G488" s="122"/>
      <c r="H488" s="132"/>
    </row>
    <row r="489" spans="1:8" x14ac:dyDescent="0.25">
      <c r="A489" s="111"/>
      <c r="B489" s="111"/>
      <c r="C489" s="111"/>
      <c r="D489" s="122"/>
      <c r="E489" s="122"/>
      <c r="F489" s="122"/>
      <c r="G489" s="122"/>
      <c r="H489" s="132"/>
    </row>
    <row r="490" spans="1:8" x14ac:dyDescent="0.25">
      <c r="A490" s="123"/>
      <c r="B490" s="130"/>
      <c r="C490" s="116"/>
      <c r="D490" s="124"/>
      <c r="E490" s="124"/>
      <c r="F490" s="124"/>
      <c r="G490" s="124"/>
      <c r="H490" s="116"/>
    </row>
    <row r="491" spans="1:8" x14ac:dyDescent="0.25">
      <c r="A491" s="123"/>
      <c r="B491" s="130"/>
      <c r="C491" s="116"/>
      <c r="D491" s="124"/>
      <c r="E491" s="124"/>
      <c r="F491" s="124"/>
      <c r="G491" s="124"/>
      <c r="H491" s="116"/>
    </row>
    <row r="492" spans="1:8" x14ac:dyDescent="0.25">
      <c r="A492" s="123"/>
      <c r="B492" s="130"/>
      <c r="C492" s="116"/>
      <c r="D492" s="124"/>
      <c r="E492" s="124"/>
      <c r="F492" s="124"/>
      <c r="G492" s="124"/>
      <c r="H492" s="116"/>
    </row>
    <row r="493" spans="1:8" x14ac:dyDescent="0.25">
      <c r="A493" s="123"/>
      <c r="B493" s="130"/>
      <c r="C493" s="116"/>
      <c r="D493" s="124"/>
      <c r="E493" s="124"/>
      <c r="F493" s="124"/>
      <c r="G493" s="124"/>
      <c r="H493" s="116"/>
    </row>
    <row r="494" spans="1:8" x14ac:dyDescent="0.25">
      <c r="A494" s="123"/>
      <c r="B494" s="130"/>
      <c r="C494" s="116"/>
      <c r="D494" s="124"/>
      <c r="E494" s="124"/>
      <c r="F494" s="124"/>
      <c r="G494" s="124"/>
      <c r="H494" s="116"/>
    </row>
    <row r="495" spans="1:8" x14ac:dyDescent="0.25">
      <c r="A495" s="123"/>
      <c r="B495" s="130"/>
      <c r="C495" s="116"/>
      <c r="D495" s="124"/>
      <c r="E495" s="124"/>
      <c r="F495" s="124"/>
      <c r="G495" s="124"/>
      <c r="H495" s="116"/>
    </row>
    <row r="496" spans="1:8" x14ac:dyDescent="0.25">
      <c r="A496" s="123"/>
      <c r="B496" s="130"/>
      <c r="C496" s="116"/>
      <c r="D496" s="124"/>
      <c r="E496" s="124"/>
      <c r="F496" s="124"/>
      <c r="G496" s="124"/>
      <c r="H496" s="116"/>
    </row>
    <row r="497" spans="1:8" x14ac:dyDescent="0.25">
      <c r="A497" s="123"/>
      <c r="B497" s="130"/>
      <c r="C497" s="116"/>
      <c r="D497" s="124"/>
      <c r="E497" s="124"/>
      <c r="F497" s="124"/>
      <c r="G497" s="124"/>
      <c r="H497" s="116"/>
    </row>
    <row r="498" spans="1:8" x14ac:dyDescent="0.25">
      <c r="A498" s="123"/>
      <c r="B498" s="130"/>
      <c r="C498" s="116"/>
      <c r="D498" s="124"/>
      <c r="E498" s="124"/>
      <c r="F498" s="124"/>
      <c r="G498" s="124"/>
      <c r="H498" s="116"/>
    </row>
    <row r="499" spans="1:8" x14ac:dyDescent="0.25">
      <c r="A499" s="123"/>
      <c r="B499" s="130"/>
      <c r="C499" s="116"/>
      <c r="D499" s="124"/>
      <c r="E499" s="124"/>
      <c r="F499" s="124"/>
      <c r="G499" s="124"/>
      <c r="H499" s="116"/>
    </row>
    <row r="500" spans="1:8" x14ac:dyDescent="0.25">
      <c r="A500" s="123"/>
      <c r="B500" s="130"/>
      <c r="C500" s="116"/>
      <c r="D500" s="124"/>
      <c r="E500" s="124"/>
      <c r="F500" s="124"/>
      <c r="G500" s="124"/>
      <c r="H500" s="116"/>
    </row>
    <row r="501" spans="1:8" x14ac:dyDescent="0.25">
      <c r="A501" s="123"/>
      <c r="B501" s="130"/>
      <c r="C501" s="116"/>
      <c r="D501" s="124"/>
      <c r="E501" s="124"/>
      <c r="F501" s="124"/>
      <c r="G501" s="124"/>
      <c r="H501" s="116"/>
    </row>
    <row r="502" spans="1:8" x14ac:dyDescent="0.25">
      <c r="A502" s="123"/>
      <c r="B502" s="130"/>
      <c r="C502" s="116"/>
      <c r="D502" s="124"/>
      <c r="E502" s="124"/>
      <c r="F502" s="124"/>
      <c r="G502" s="124"/>
      <c r="H502" s="116"/>
    </row>
    <row r="503" spans="1:8" x14ac:dyDescent="0.25">
      <c r="A503" s="123"/>
      <c r="B503" s="130"/>
      <c r="C503" s="116"/>
      <c r="D503" s="124"/>
      <c r="E503" s="124"/>
      <c r="F503" s="124"/>
      <c r="G503" s="124"/>
      <c r="H503" s="116"/>
    </row>
    <row r="504" spans="1:8" x14ac:dyDescent="0.25">
      <c r="A504" s="123"/>
      <c r="B504" s="130"/>
      <c r="C504" s="116"/>
      <c r="D504" s="124"/>
      <c r="E504" s="124"/>
      <c r="F504" s="124"/>
      <c r="G504" s="124"/>
      <c r="H504" s="116"/>
    </row>
    <row r="505" spans="1:8" x14ac:dyDescent="0.25">
      <c r="A505" s="123"/>
      <c r="B505" s="130"/>
      <c r="C505" s="116"/>
      <c r="D505" s="124"/>
      <c r="E505" s="124"/>
      <c r="F505" s="124"/>
      <c r="G505" s="124"/>
      <c r="H505" s="116"/>
    </row>
    <row r="506" spans="1:8" x14ac:dyDescent="0.25">
      <c r="A506" s="123"/>
      <c r="B506" s="130"/>
      <c r="C506" s="116"/>
      <c r="D506" s="124"/>
      <c r="E506" s="124"/>
      <c r="F506" s="124"/>
      <c r="G506" s="124"/>
      <c r="H506" s="116"/>
    </row>
    <row r="507" spans="1:8" x14ac:dyDescent="0.25">
      <c r="A507" s="123"/>
      <c r="B507" s="130"/>
      <c r="C507" s="116"/>
      <c r="D507" s="124"/>
      <c r="E507" s="124"/>
      <c r="F507" s="124"/>
      <c r="G507" s="124"/>
      <c r="H507" s="116"/>
    </row>
    <row r="508" spans="1:8" x14ac:dyDescent="0.25">
      <c r="A508" s="123"/>
      <c r="B508" s="130"/>
      <c r="C508" s="116"/>
      <c r="D508" s="124"/>
      <c r="E508" s="124"/>
      <c r="F508" s="124"/>
      <c r="G508" s="124"/>
      <c r="H508" s="116"/>
    </row>
    <row r="509" spans="1:8" x14ac:dyDescent="0.25">
      <c r="A509" s="123"/>
      <c r="B509" s="130"/>
      <c r="C509" s="116"/>
      <c r="D509" s="124"/>
      <c r="E509" s="124"/>
      <c r="F509" s="124"/>
      <c r="G509" s="124"/>
      <c r="H509" s="116"/>
    </row>
    <row r="510" spans="1:8" x14ac:dyDescent="0.25">
      <c r="A510" s="123"/>
      <c r="B510" s="130"/>
      <c r="C510" s="116"/>
      <c r="D510" s="124"/>
      <c r="E510" s="124"/>
      <c r="F510" s="124"/>
      <c r="G510" s="124"/>
      <c r="H510" s="116"/>
    </row>
    <row r="511" spans="1:8" x14ac:dyDescent="0.25">
      <c r="A511" s="123"/>
      <c r="B511" s="130"/>
      <c r="C511" s="116"/>
      <c r="D511" s="124"/>
      <c r="E511" s="124"/>
      <c r="F511" s="124"/>
      <c r="G511" s="124"/>
      <c r="H511" s="116"/>
    </row>
    <row r="512" spans="1:8" x14ac:dyDescent="0.25">
      <c r="A512" s="123"/>
      <c r="B512" s="130"/>
      <c r="C512" s="116"/>
      <c r="D512" s="124"/>
      <c r="E512" s="124"/>
      <c r="F512" s="124"/>
      <c r="G512" s="124"/>
      <c r="H512" s="116"/>
    </row>
    <row r="513" spans="1:8" x14ac:dyDescent="0.25">
      <c r="A513" s="123"/>
      <c r="B513" s="130"/>
      <c r="C513" s="116"/>
      <c r="D513" s="124"/>
      <c r="E513" s="124"/>
      <c r="F513" s="124"/>
      <c r="G513" s="124"/>
      <c r="H513" s="116"/>
    </row>
    <row r="514" spans="1:8" x14ac:dyDescent="0.25">
      <c r="A514" s="123"/>
      <c r="B514" s="130"/>
      <c r="C514" s="116"/>
      <c r="D514" s="124"/>
      <c r="E514" s="124"/>
      <c r="F514" s="124"/>
      <c r="G514" s="124"/>
      <c r="H514" s="116"/>
    </row>
    <row r="515" spans="1:8" x14ac:dyDescent="0.25">
      <c r="A515" s="123"/>
      <c r="B515" s="130"/>
      <c r="C515" s="116"/>
      <c r="D515" s="124"/>
      <c r="E515" s="124"/>
      <c r="F515" s="124"/>
      <c r="G515" s="124"/>
      <c r="H515" s="116"/>
    </row>
    <row r="516" spans="1:8" x14ac:dyDescent="0.25">
      <c r="A516" s="123"/>
      <c r="B516" s="130"/>
      <c r="C516" s="116"/>
      <c r="D516" s="124"/>
      <c r="E516" s="124"/>
      <c r="F516" s="124"/>
      <c r="G516" s="124"/>
      <c r="H516" s="116"/>
    </row>
    <row r="517" spans="1:8" x14ac:dyDescent="0.25">
      <c r="A517" s="123"/>
      <c r="B517" s="130"/>
      <c r="C517" s="116"/>
      <c r="D517" s="124"/>
      <c r="E517" s="124"/>
      <c r="F517" s="124"/>
      <c r="G517" s="124"/>
      <c r="H517" s="116"/>
    </row>
    <row r="518" spans="1:8" x14ac:dyDescent="0.25">
      <c r="A518" s="123"/>
      <c r="B518" s="130"/>
      <c r="C518" s="116"/>
      <c r="D518" s="124"/>
      <c r="E518" s="124"/>
      <c r="F518" s="124"/>
      <c r="G518" s="124"/>
      <c r="H518" s="116"/>
    </row>
    <row r="519" spans="1:8" x14ac:dyDescent="0.25">
      <c r="A519" s="123"/>
      <c r="B519" s="130"/>
      <c r="C519" s="116"/>
      <c r="D519" s="124"/>
      <c r="E519" s="124"/>
      <c r="F519" s="124"/>
      <c r="G519" s="124"/>
      <c r="H519" s="116"/>
    </row>
    <row r="520" spans="1:8" x14ac:dyDescent="0.25">
      <c r="A520" s="123"/>
      <c r="B520" s="130"/>
      <c r="C520" s="116"/>
      <c r="D520" s="124"/>
      <c r="E520" s="124"/>
      <c r="F520" s="124"/>
      <c r="G520" s="124"/>
      <c r="H520" s="116"/>
    </row>
    <row r="521" spans="1:8" x14ac:dyDescent="0.25">
      <c r="A521" s="123"/>
      <c r="B521" s="130"/>
      <c r="C521" s="116"/>
      <c r="D521" s="124"/>
      <c r="E521" s="124"/>
      <c r="F521" s="124"/>
      <c r="G521" s="124"/>
      <c r="H521" s="116"/>
    </row>
    <row r="522" spans="1:8" x14ac:dyDescent="0.25">
      <c r="A522" s="123"/>
      <c r="B522" s="130"/>
      <c r="C522" s="116"/>
      <c r="D522" s="124"/>
      <c r="E522" s="124"/>
      <c r="F522" s="124"/>
      <c r="G522" s="124"/>
      <c r="H522" s="116"/>
    </row>
    <row r="523" spans="1:8" x14ac:dyDescent="0.25">
      <c r="A523" s="123"/>
      <c r="B523" s="130"/>
      <c r="C523" s="116"/>
      <c r="D523" s="124"/>
      <c r="E523" s="124"/>
      <c r="F523" s="124"/>
      <c r="G523" s="124"/>
      <c r="H523" s="116"/>
    </row>
    <row r="524" spans="1:8" x14ac:dyDescent="0.25">
      <c r="A524" s="123"/>
      <c r="B524" s="130"/>
      <c r="C524" s="116"/>
      <c r="D524" s="124"/>
      <c r="E524" s="124"/>
      <c r="F524" s="124"/>
      <c r="G524" s="124"/>
      <c r="H524" s="116"/>
    </row>
    <row r="525" spans="1:8" x14ac:dyDescent="0.25">
      <c r="A525" s="123"/>
      <c r="B525" s="130"/>
      <c r="C525" s="116"/>
      <c r="D525" s="124"/>
      <c r="E525" s="124"/>
      <c r="F525" s="124"/>
      <c r="G525" s="124"/>
      <c r="H525" s="116"/>
    </row>
    <row r="526" spans="1:8" x14ac:dyDescent="0.25">
      <c r="A526" s="123"/>
      <c r="B526" s="130"/>
      <c r="C526" s="116"/>
      <c r="D526" s="124"/>
      <c r="E526" s="124"/>
      <c r="F526" s="124"/>
      <c r="G526" s="124"/>
      <c r="H526" s="116"/>
    </row>
    <row r="527" spans="1:8" x14ac:dyDescent="0.25">
      <c r="A527" s="123"/>
      <c r="B527" s="130"/>
      <c r="C527" s="116"/>
      <c r="D527" s="124"/>
      <c r="E527" s="124"/>
      <c r="F527" s="124"/>
      <c r="G527" s="124"/>
      <c r="H527" s="116"/>
    </row>
    <row r="528" spans="1:8" x14ac:dyDescent="0.25">
      <c r="A528" s="123"/>
      <c r="B528" s="130"/>
      <c r="C528" s="116"/>
      <c r="D528" s="124"/>
      <c r="E528" s="124"/>
      <c r="F528" s="124"/>
      <c r="G528" s="124"/>
      <c r="H528" s="116"/>
    </row>
    <row r="529" spans="1:8" x14ac:dyDescent="0.25">
      <c r="A529" s="123"/>
      <c r="B529" s="130"/>
      <c r="C529" s="116"/>
      <c r="D529" s="124"/>
      <c r="E529" s="124"/>
      <c r="F529" s="124"/>
      <c r="G529" s="124"/>
      <c r="H529" s="116"/>
    </row>
    <row r="530" spans="1:8" x14ac:dyDescent="0.25">
      <c r="A530" s="123"/>
      <c r="B530" s="130"/>
      <c r="C530" s="116"/>
      <c r="D530" s="124"/>
      <c r="E530" s="124"/>
      <c r="F530" s="124"/>
      <c r="G530" s="124"/>
      <c r="H530" s="116"/>
    </row>
    <row r="531" spans="1:8" x14ac:dyDescent="0.25">
      <c r="A531" s="123"/>
      <c r="B531" s="130"/>
      <c r="C531" s="116"/>
      <c r="D531" s="124"/>
      <c r="E531" s="124"/>
      <c r="F531" s="124"/>
      <c r="G531" s="124"/>
      <c r="H531" s="116"/>
    </row>
    <row r="532" spans="1:8" x14ac:dyDescent="0.25">
      <c r="A532" s="123"/>
      <c r="B532" s="130"/>
      <c r="C532" s="116"/>
      <c r="D532" s="124"/>
      <c r="E532" s="124"/>
      <c r="F532" s="124"/>
      <c r="G532" s="124"/>
      <c r="H532" s="116"/>
    </row>
    <row r="533" spans="1:8" x14ac:dyDescent="0.25">
      <c r="A533" s="123"/>
      <c r="B533" s="130"/>
      <c r="C533" s="116"/>
      <c r="D533" s="124"/>
      <c r="E533" s="124"/>
      <c r="F533" s="124"/>
      <c r="G533" s="124"/>
      <c r="H533" s="116"/>
    </row>
    <row r="534" spans="1:8" x14ac:dyDescent="0.25">
      <c r="A534" s="123"/>
      <c r="B534" s="130"/>
      <c r="C534" s="116"/>
      <c r="D534" s="124"/>
      <c r="E534" s="124"/>
      <c r="F534" s="124"/>
      <c r="G534" s="124"/>
      <c r="H534" s="116"/>
    </row>
    <row r="535" spans="1:8" x14ac:dyDescent="0.25">
      <c r="A535" s="123"/>
      <c r="B535" s="130"/>
      <c r="C535" s="116"/>
      <c r="D535" s="124"/>
      <c r="E535" s="124"/>
      <c r="F535" s="124"/>
      <c r="G535" s="124"/>
      <c r="H535" s="116"/>
    </row>
    <row r="536" spans="1:8" x14ac:dyDescent="0.25">
      <c r="A536" s="123"/>
      <c r="B536" s="130"/>
      <c r="C536" s="116"/>
      <c r="D536" s="124"/>
      <c r="E536" s="124"/>
      <c r="F536" s="124"/>
      <c r="G536" s="124"/>
      <c r="H536" s="116"/>
    </row>
    <row r="537" spans="1:8" x14ac:dyDescent="0.25">
      <c r="A537" s="123"/>
      <c r="B537" s="130"/>
      <c r="C537" s="116"/>
      <c r="D537" s="124"/>
      <c r="E537" s="124"/>
      <c r="F537" s="124"/>
      <c r="G537" s="124"/>
      <c r="H537" s="116"/>
    </row>
    <row r="538" spans="1:8" x14ac:dyDescent="0.25">
      <c r="A538" s="123"/>
      <c r="B538" s="130"/>
      <c r="C538" s="116"/>
      <c r="D538" s="124"/>
      <c r="E538" s="124"/>
      <c r="F538" s="124"/>
      <c r="G538" s="124"/>
      <c r="H538" s="116"/>
    </row>
    <row r="539" spans="1:8" x14ac:dyDescent="0.25">
      <c r="A539" s="123"/>
      <c r="B539" s="130"/>
      <c r="C539" s="116"/>
      <c r="D539" s="124"/>
      <c r="E539" s="124"/>
      <c r="F539" s="124"/>
      <c r="G539" s="124"/>
      <c r="H539" s="116"/>
    </row>
    <row r="540" spans="1:8" x14ac:dyDescent="0.25">
      <c r="A540" s="123"/>
      <c r="B540" s="130"/>
      <c r="C540" s="116"/>
      <c r="D540" s="124"/>
      <c r="E540" s="124"/>
      <c r="F540" s="124"/>
      <c r="G540" s="124"/>
      <c r="H540" s="116"/>
    </row>
    <row r="541" spans="1:8" x14ac:dyDescent="0.25">
      <c r="A541" s="123"/>
      <c r="B541" s="130"/>
      <c r="C541" s="116"/>
      <c r="D541" s="124"/>
      <c r="E541" s="124"/>
      <c r="F541" s="124"/>
      <c r="G541" s="124"/>
      <c r="H541" s="116"/>
    </row>
    <row r="542" spans="1:8" x14ac:dyDescent="0.25">
      <c r="A542" s="123"/>
      <c r="B542" s="130"/>
      <c r="C542" s="116"/>
      <c r="D542" s="124"/>
      <c r="E542" s="124"/>
      <c r="F542" s="124"/>
      <c r="G542" s="124"/>
      <c r="H542" s="116"/>
    </row>
    <row r="543" spans="1:8" x14ac:dyDescent="0.25">
      <c r="A543" s="123"/>
      <c r="B543" s="130"/>
      <c r="C543" s="116"/>
      <c r="D543" s="124"/>
      <c r="E543" s="124"/>
      <c r="F543" s="124"/>
      <c r="G543" s="124"/>
      <c r="H543" s="116"/>
    </row>
    <row r="544" spans="1:8" x14ac:dyDescent="0.25">
      <c r="A544" s="123"/>
      <c r="B544" s="130"/>
      <c r="C544" s="116"/>
      <c r="D544" s="124"/>
      <c r="E544" s="124"/>
      <c r="F544" s="124"/>
      <c r="G544" s="124"/>
      <c r="H544" s="116"/>
    </row>
    <row r="545" spans="1:8" x14ac:dyDescent="0.25">
      <c r="A545" s="123"/>
      <c r="B545" s="130"/>
      <c r="C545" s="116"/>
      <c r="D545" s="124"/>
      <c r="E545" s="124"/>
      <c r="F545" s="124"/>
      <c r="G545" s="124"/>
      <c r="H545" s="116"/>
    </row>
    <row r="546" spans="1:8" x14ac:dyDescent="0.25">
      <c r="A546" s="123"/>
      <c r="B546" s="130"/>
      <c r="C546" s="116"/>
      <c r="D546" s="124"/>
      <c r="E546" s="124"/>
      <c r="F546" s="124"/>
      <c r="G546" s="124"/>
      <c r="H546" s="116"/>
    </row>
    <row r="547" spans="1:8" x14ac:dyDescent="0.25">
      <c r="A547" s="123"/>
      <c r="B547" s="130"/>
      <c r="C547" s="116"/>
      <c r="D547" s="124"/>
      <c r="E547" s="124"/>
      <c r="F547" s="124"/>
      <c r="G547" s="124"/>
      <c r="H547" s="116"/>
    </row>
    <row r="548" spans="1:8" x14ac:dyDescent="0.25">
      <c r="A548" s="123"/>
      <c r="B548" s="130"/>
      <c r="C548" s="116"/>
      <c r="D548" s="124"/>
      <c r="E548" s="124"/>
      <c r="F548" s="124"/>
      <c r="G548" s="124"/>
      <c r="H548" s="116"/>
    </row>
    <row r="549" spans="1:8" x14ac:dyDescent="0.25">
      <c r="A549" s="123"/>
      <c r="B549" s="130"/>
      <c r="C549" s="116"/>
      <c r="D549" s="124"/>
      <c r="E549" s="124"/>
      <c r="F549" s="124"/>
      <c r="G549" s="124"/>
      <c r="H549" s="116"/>
    </row>
    <row r="550" spans="1:8" x14ac:dyDescent="0.25">
      <c r="A550" s="123"/>
      <c r="B550" s="130"/>
      <c r="C550" s="116"/>
      <c r="D550" s="124"/>
      <c r="E550" s="124"/>
      <c r="F550" s="124"/>
      <c r="G550" s="124"/>
      <c r="H550" s="116"/>
    </row>
    <row r="551" spans="1:8" x14ac:dyDescent="0.25">
      <c r="A551" s="123"/>
      <c r="B551" s="130"/>
      <c r="C551" s="116"/>
      <c r="D551" s="124"/>
      <c r="E551" s="124"/>
      <c r="F551" s="124"/>
      <c r="G551" s="124"/>
      <c r="H551" s="116"/>
    </row>
    <row r="552" spans="1:8" x14ac:dyDescent="0.25">
      <c r="A552" s="123"/>
      <c r="B552" s="130"/>
      <c r="C552" s="116"/>
      <c r="D552" s="124"/>
      <c r="E552" s="124"/>
      <c r="F552" s="124"/>
      <c r="G552" s="124"/>
      <c r="H552" s="116"/>
    </row>
    <row r="553" spans="1:8" x14ac:dyDescent="0.25">
      <c r="A553" s="123"/>
      <c r="B553" s="130"/>
      <c r="C553" s="116"/>
      <c r="D553" s="124"/>
      <c r="E553" s="124"/>
      <c r="F553" s="124"/>
      <c r="G553" s="124"/>
      <c r="H553" s="116"/>
    </row>
    <row r="554" spans="1:8" x14ac:dyDescent="0.25">
      <c r="A554" s="123"/>
      <c r="B554" s="130"/>
      <c r="C554" s="116"/>
      <c r="D554" s="124"/>
      <c r="E554" s="124"/>
      <c r="F554" s="124"/>
      <c r="G554" s="124"/>
      <c r="H554" s="116"/>
    </row>
    <row r="555" spans="1:8" x14ac:dyDescent="0.25">
      <c r="A555" s="123"/>
      <c r="B555" s="130"/>
      <c r="C555" s="116"/>
      <c r="D555" s="124"/>
      <c r="E555" s="124"/>
      <c r="F555" s="124"/>
      <c r="G555" s="124"/>
      <c r="H555" s="116"/>
    </row>
    <row r="556" spans="1:8" x14ac:dyDescent="0.25">
      <c r="A556" s="123"/>
      <c r="B556" s="130"/>
      <c r="C556" s="116"/>
      <c r="D556" s="124"/>
      <c r="E556" s="124"/>
      <c r="F556" s="124"/>
      <c r="G556" s="124"/>
      <c r="H556" s="116"/>
    </row>
    <row r="557" spans="1:8" x14ac:dyDescent="0.25">
      <c r="A557" s="123"/>
      <c r="B557" s="130"/>
      <c r="C557" s="116"/>
      <c r="D557" s="124"/>
      <c r="E557" s="124"/>
      <c r="F557" s="124"/>
      <c r="G557" s="124"/>
      <c r="H557" s="116"/>
    </row>
    <row r="558" spans="1:8" x14ac:dyDescent="0.25">
      <c r="A558" s="123"/>
      <c r="B558" s="130"/>
      <c r="C558" s="116"/>
      <c r="D558" s="124"/>
      <c r="E558" s="124"/>
      <c r="F558" s="124"/>
      <c r="G558" s="124"/>
      <c r="H558" s="116"/>
    </row>
    <row r="559" spans="1:8" x14ac:dyDescent="0.25">
      <c r="A559" s="123"/>
      <c r="B559" s="130"/>
      <c r="C559" s="116"/>
      <c r="D559" s="124"/>
      <c r="E559" s="124"/>
      <c r="F559" s="124"/>
      <c r="G559" s="124"/>
      <c r="H559" s="116"/>
    </row>
    <row r="560" spans="1:8" x14ac:dyDescent="0.25">
      <c r="A560" s="123"/>
      <c r="B560" s="130"/>
      <c r="C560" s="116"/>
      <c r="D560" s="124"/>
      <c r="E560" s="124"/>
      <c r="F560" s="124"/>
      <c r="G560" s="124"/>
      <c r="H560" s="116"/>
    </row>
    <row r="561" spans="1:8" x14ac:dyDescent="0.25">
      <c r="A561" s="123"/>
      <c r="B561" s="130"/>
      <c r="C561" s="116"/>
      <c r="D561" s="124"/>
      <c r="E561" s="124"/>
      <c r="F561" s="124"/>
      <c r="G561" s="124"/>
      <c r="H561" s="116"/>
    </row>
    <row r="562" spans="1:8" x14ac:dyDescent="0.25">
      <c r="A562" s="123"/>
      <c r="B562" s="130"/>
      <c r="C562" s="116"/>
      <c r="D562" s="124"/>
      <c r="E562" s="124"/>
      <c r="F562" s="124"/>
      <c r="G562" s="124"/>
      <c r="H562" s="116"/>
    </row>
    <row r="563" spans="1:8" x14ac:dyDescent="0.25">
      <c r="A563" s="123"/>
      <c r="B563" s="130"/>
      <c r="C563" s="116"/>
      <c r="D563" s="124"/>
      <c r="E563" s="124"/>
      <c r="F563" s="124"/>
      <c r="G563" s="124"/>
      <c r="H563" s="116"/>
    </row>
    <row r="564" spans="1:8" x14ac:dyDescent="0.25">
      <c r="A564" s="123"/>
      <c r="B564" s="130"/>
      <c r="C564" s="116"/>
      <c r="D564" s="124"/>
      <c r="E564" s="124"/>
      <c r="F564" s="124"/>
      <c r="G564" s="124"/>
      <c r="H564" s="116"/>
    </row>
    <row r="565" spans="1:8" x14ac:dyDescent="0.25">
      <c r="A565" s="123"/>
      <c r="B565" s="130"/>
      <c r="C565" s="116"/>
      <c r="D565" s="124"/>
      <c r="E565" s="124"/>
      <c r="F565" s="124"/>
      <c r="G565" s="124"/>
      <c r="H565" s="116"/>
    </row>
    <row r="566" spans="1:8" x14ac:dyDescent="0.25">
      <c r="A566" s="123"/>
      <c r="B566" s="130"/>
      <c r="C566" s="116"/>
      <c r="D566" s="124"/>
      <c r="E566" s="124"/>
      <c r="F566" s="124"/>
      <c r="G566" s="124"/>
      <c r="H566" s="116"/>
    </row>
    <row r="567" spans="1:8" x14ac:dyDescent="0.25">
      <c r="A567" s="123"/>
      <c r="B567" s="130"/>
      <c r="C567" s="116"/>
      <c r="D567" s="124"/>
      <c r="E567" s="124"/>
      <c r="F567" s="124"/>
      <c r="G567" s="124"/>
      <c r="H567" s="116"/>
    </row>
    <row r="568" spans="1:8" x14ac:dyDescent="0.25">
      <c r="A568" s="123"/>
      <c r="B568" s="130"/>
      <c r="C568" s="116"/>
      <c r="D568" s="124"/>
      <c r="E568" s="124"/>
      <c r="F568" s="124"/>
      <c r="G568" s="124"/>
      <c r="H568" s="116"/>
    </row>
    <row r="569" spans="1:8" x14ac:dyDescent="0.25">
      <c r="A569" s="123"/>
      <c r="B569" s="130"/>
      <c r="C569" s="116"/>
      <c r="D569" s="124"/>
      <c r="E569" s="124"/>
      <c r="F569" s="124"/>
      <c r="G569" s="124"/>
      <c r="H569" s="116"/>
    </row>
    <row r="570" spans="1:8" x14ac:dyDescent="0.25">
      <c r="A570" s="123"/>
      <c r="B570" s="130"/>
      <c r="C570" s="116"/>
      <c r="D570" s="124"/>
      <c r="E570" s="124"/>
      <c r="F570" s="124"/>
      <c r="G570" s="124"/>
      <c r="H570" s="116"/>
    </row>
    <row r="571" spans="1:8" x14ac:dyDescent="0.25">
      <c r="A571" s="123"/>
      <c r="B571" s="130"/>
      <c r="C571" s="116"/>
      <c r="D571" s="124"/>
      <c r="E571" s="124"/>
      <c r="F571" s="124"/>
      <c r="G571" s="124"/>
      <c r="H571" s="116"/>
    </row>
    <row r="572" spans="1:8" x14ac:dyDescent="0.25">
      <c r="A572" s="123"/>
      <c r="B572" s="130"/>
      <c r="C572" s="116"/>
      <c r="D572" s="124"/>
      <c r="E572" s="124"/>
      <c r="F572" s="124"/>
      <c r="G572" s="124"/>
      <c r="H572" s="116"/>
    </row>
    <row r="573" spans="1:8" x14ac:dyDescent="0.25">
      <c r="A573" s="123"/>
      <c r="B573" s="130"/>
      <c r="C573" s="116"/>
      <c r="D573" s="124"/>
      <c r="E573" s="124"/>
      <c r="F573" s="124"/>
      <c r="G573" s="124"/>
      <c r="H573" s="116"/>
    </row>
    <row r="574" spans="1:8" x14ac:dyDescent="0.25">
      <c r="A574" s="123"/>
      <c r="B574" s="130"/>
      <c r="C574" s="116"/>
      <c r="D574" s="124"/>
      <c r="E574" s="124"/>
      <c r="F574" s="124"/>
      <c r="G574" s="124"/>
      <c r="H574" s="116"/>
    </row>
    <row r="575" spans="1:8" x14ac:dyDescent="0.25">
      <c r="A575" s="123"/>
      <c r="B575" s="130"/>
      <c r="C575" s="116"/>
      <c r="D575" s="124"/>
      <c r="E575" s="124"/>
      <c r="F575" s="124"/>
      <c r="G575" s="124"/>
      <c r="H575" s="116"/>
    </row>
    <row r="576" spans="1:8" x14ac:dyDescent="0.25">
      <c r="A576" s="123"/>
      <c r="B576" s="130"/>
      <c r="C576" s="116"/>
      <c r="D576" s="124"/>
      <c r="E576" s="124"/>
      <c r="F576" s="124"/>
      <c r="G576" s="124"/>
      <c r="H576" s="116"/>
    </row>
    <row r="577" spans="1:8" x14ac:dyDescent="0.25">
      <c r="A577" s="123"/>
      <c r="B577" s="130"/>
      <c r="C577" s="116"/>
      <c r="D577" s="124"/>
      <c r="E577" s="124"/>
      <c r="F577" s="124"/>
      <c r="G577" s="124"/>
      <c r="H577" s="116"/>
    </row>
    <row r="578" spans="1:8" x14ac:dyDescent="0.25">
      <c r="A578" s="123"/>
      <c r="B578" s="130"/>
      <c r="C578" s="116"/>
      <c r="D578" s="124"/>
      <c r="E578" s="124"/>
      <c r="F578" s="124"/>
      <c r="G578" s="124"/>
      <c r="H578" s="116"/>
    </row>
    <row r="579" spans="1:8" x14ac:dyDescent="0.25">
      <c r="A579" s="123"/>
      <c r="B579" s="130"/>
      <c r="C579" s="116"/>
      <c r="D579" s="124"/>
      <c r="E579" s="124"/>
      <c r="F579" s="124"/>
      <c r="G579" s="124"/>
      <c r="H579" s="116"/>
    </row>
    <row r="580" spans="1:8" x14ac:dyDescent="0.25">
      <c r="A580" s="123"/>
      <c r="B580" s="130"/>
      <c r="C580" s="116"/>
      <c r="D580" s="124"/>
      <c r="E580" s="124"/>
      <c r="F580" s="124"/>
      <c r="G580" s="124"/>
      <c r="H580" s="116"/>
    </row>
    <row r="581" spans="1:8" x14ac:dyDescent="0.25">
      <c r="A581" s="123"/>
      <c r="B581" s="130"/>
      <c r="C581" s="116"/>
      <c r="D581" s="124"/>
      <c r="E581" s="124"/>
      <c r="F581" s="124"/>
      <c r="G581" s="124"/>
      <c r="H581" s="116"/>
    </row>
    <row r="582" spans="1:8" x14ac:dyDescent="0.25">
      <c r="A582" s="123"/>
      <c r="B582" s="130"/>
      <c r="C582" s="116"/>
      <c r="D582" s="124"/>
      <c r="E582" s="124"/>
      <c r="F582" s="124"/>
      <c r="G582" s="124"/>
      <c r="H582" s="116"/>
    </row>
    <row r="583" spans="1:8" x14ac:dyDescent="0.25">
      <c r="A583" s="123"/>
      <c r="B583" s="130"/>
      <c r="C583" s="116"/>
      <c r="D583" s="124"/>
      <c r="E583" s="124"/>
      <c r="F583" s="124"/>
      <c r="G583" s="124"/>
      <c r="H583" s="116"/>
    </row>
    <row r="584" spans="1:8" x14ac:dyDescent="0.25">
      <c r="A584" s="123"/>
      <c r="B584" s="130"/>
      <c r="C584" s="116"/>
      <c r="D584" s="124"/>
      <c r="E584" s="124"/>
      <c r="F584" s="124"/>
      <c r="G584" s="124"/>
      <c r="H584" s="116"/>
    </row>
    <row r="585" spans="1:8" x14ac:dyDescent="0.25">
      <c r="A585" s="123"/>
      <c r="B585" s="130"/>
      <c r="C585" s="116"/>
      <c r="D585" s="124"/>
      <c r="E585" s="124"/>
      <c r="F585" s="124"/>
      <c r="G585" s="124"/>
      <c r="H585" s="116"/>
    </row>
    <row r="586" spans="1:8" x14ac:dyDescent="0.25">
      <c r="A586" s="123"/>
      <c r="B586" s="130"/>
      <c r="C586" s="116"/>
      <c r="D586" s="124"/>
      <c r="E586" s="124"/>
      <c r="F586" s="124"/>
      <c r="G586" s="124"/>
      <c r="H586" s="116"/>
    </row>
    <row r="587" spans="1:8" x14ac:dyDescent="0.25">
      <c r="A587" s="123"/>
      <c r="B587" s="130"/>
      <c r="C587" s="116"/>
      <c r="D587" s="124"/>
      <c r="E587" s="124"/>
      <c r="F587" s="124"/>
      <c r="G587" s="124"/>
      <c r="H587" s="116"/>
    </row>
    <row r="588" spans="1:8" x14ac:dyDescent="0.25">
      <c r="A588" s="123"/>
      <c r="B588" s="130"/>
      <c r="C588" s="116"/>
      <c r="D588" s="124"/>
      <c r="E588" s="124"/>
      <c r="F588" s="124"/>
      <c r="G588" s="124"/>
      <c r="H588" s="116"/>
    </row>
    <row r="589" spans="1:8" x14ac:dyDescent="0.25">
      <c r="A589" s="123"/>
      <c r="B589" s="130"/>
      <c r="C589" s="116"/>
      <c r="D589" s="124"/>
      <c r="E589" s="124"/>
      <c r="F589" s="124"/>
      <c r="G589" s="124"/>
      <c r="H589" s="116"/>
    </row>
    <row r="590" spans="1:8" x14ac:dyDescent="0.25">
      <c r="A590" s="123"/>
      <c r="B590" s="130"/>
      <c r="C590" s="116"/>
      <c r="D590" s="124"/>
      <c r="E590" s="124"/>
      <c r="F590" s="124"/>
      <c r="G590" s="124"/>
      <c r="H590" s="116"/>
    </row>
    <row r="591" spans="1:8" x14ac:dyDescent="0.25">
      <c r="A591" s="123"/>
      <c r="B591" s="130"/>
      <c r="C591" s="116"/>
      <c r="D591" s="124"/>
      <c r="E591" s="124"/>
      <c r="F591" s="124"/>
      <c r="G591" s="124"/>
      <c r="H591" s="116"/>
    </row>
    <row r="592" spans="1:8" x14ac:dyDescent="0.25">
      <c r="A592" s="123"/>
      <c r="B592" s="130"/>
      <c r="C592" s="116"/>
      <c r="D592" s="124"/>
      <c r="E592" s="124"/>
      <c r="F592" s="124"/>
      <c r="G592" s="124"/>
      <c r="H592" s="116"/>
    </row>
    <row r="593" spans="1:8" x14ac:dyDescent="0.25">
      <c r="A593" s="123"/>
      <c r="B593" s="130"/>
      <c r="C593" s="116"/>
      <c r="D593" s="124"/>
      <c r="E593" s="124"/>
      <c r="F593" s="124"/>
      <c r="G593" s="124"/>
      <c r="H593" s="116"/>
    </row>
    <row r="594" spans="1:8" x14ac:dyDescent="0.25">
      <c r="A594" s="123"/>
      <c r="B594" s="130"/>
      <c r="C594" s="116"/>
      <c r="D594" s="124"/>
      <c r="E594" s="124"/>
      <c r="F594" s="124"/>
      <c r="G594" s="124"/>
      <c r="H594" s="116"/>
    </row>
    <row r="595" spans="1:8" x14ac:dyDescent="0.25">
      <c r="A595" s="123"/>
      <c r="B595" s="130"/>
      <c r="C595" s="116"/>
      <c r="D595" s="124"/>
      <c r="E595" s="124"/>
      <c r="F595" s="124"/>
      <c r="G595" s="124"/>
      <c r="H595" s="116"/>
    </row>
    <row r="596" spans="1:8" x14ac:dyDescent="0.25">
      <c r="A596" s="123"/>
      <c r="B596" s="130"/>
      <c r="C596" s="116"/>
      <c r="D596" s="124"/>
      <c r="E596" s="124"/>
      <c r="F596" s="124"/>
      <c r="G596" s="124"/>
      <c r="H596" s="116"/>
    </row>
    <row r="597" spans="1:8" x14ac:dyDescent="0.25">
      <c r="A597" s="123"/>
      <c r="B597" s="130"/>
      <c r="C597" s="116"/>
      <c r="D597" s="124"/>
      <c r="E597" s="124"/>
      <c r="F597" s="124"/>
      <c r="G597" s="124"/>
      <c r="H597" s="116"/>
    </row>
    <row r="598" spans="1:8" x14ac:dyDescent="0.25">
      <c r="A598" s="123"/>
      <c r="B598" s="130"/>
      <c r="C598" s="116"/>
      <c r="D598" s="124"/>
      <c r="E598" s="124"/>
      <c r="F598" s="124"/>
      <c r="G598" s="124"/>
      <c r="H598" s="116"/>
    </row>
    <row r="599" spans="1:8" x14ac:dyDescent="0.25">
      <c r="A599" s="123"/>
      <c r="B599" s="130"/>
      <c r="C599" s="116"/>
      <c r="D599" s="124"/>
      <c r="E599" s="124"/>
      <c r="F599" s="124"/>
      <c r="G599" s="124"/>
      <c r="H599" s="116"/>
    </row>
    <row r="600" spans="1:8" x14ac:dyDescent="0.25">
      <c r="A600" s="123"/>
      <c r="B600" s="130"/>
      <c r="C600" s="116"/>
      <c r="D600" s="124"/>
      <c r="E600" s="124"/>
      <c r="F600" s="124"/>
      <c r="G600" s="124"/>
      <c r="H600" s="116"/>
    </row>
    <row r="601" spans="1:8" x14ac:dyDescent="0.25">
      <c r="A601" s="123"/>
      <c r="B601" s="130"/>
      <c r="C601" s="116"/>
      <c r="D601" s="124"/>
      <c r="E601" s="124"/>
      <c r="F601" s="124"/>
      <c r="G601" s="124"/>
      <c r="H601" s="116"/>
    </row>
    <row r="602" spans="1:8" x14ac:dyDescent="0.25">
      <c r="A602" s="123"/>
      <c r="B602" s="130"/>
      <c r="C602" s="116"/>
      <c r="D602" s="124"/>
      <c r="E602" s="124"/>
      <c r="F602" s="124"/>
      <c r="G602" s="124"/>
      <c r="H602" s="116"/>
    </row>
    <row r="603" spans="1:8" x14ac:dyDescent="0.25">
      <c r="A603" s="123"/>
      <c r="B603" s="130"/>
      <c r="C603" s="116"/>
      <c r="D603" s="124"/>
      <c r="E603" s="124"/>
      <c r="F603" s="124"/>
      <c r="G603" s="124"/>
      <c r="H603" s="116"/>
    </row>
    <row r="604" spans="1:8" x14ac:dyDescent="0.25">
      <c r="A604" s="123"/>
      <c r="B604" s="130"/>
      <c r="C604" s="116"/>
      <c r="D604" s="124"/>
      <c r="E604" s="124"/>
      <c r="F604" s="124"/>
      <c r="G604" s="124"/>
      <c r="H604" s="116"/>
    </row>
    <row r="605" spans="1:8" x14ac:dyDescent="0.25">
      <c r="A605" s="123"/>
      <c r="B605" s="130"/>
      <c r="C605" s="116"/>
      <c r="D605" s="124"/>
      <c r="E605" s="124"/>
      <c r="F605" s="124"/>
      <c r="G605" s="124"/>
      <c r="H605" s="116"/>
    </row>
    <row r="606" spans="1:8" x14ac:dyDescent="0.25">
      <c r="A606" s="123"/>
      <c r="B606" s="130"/>
      <c r="C606" s="116"/>
      <c r="D606" s="124"/>
      <c r="E606" s="124"/>
      <c r="F606" s="124"/>
      <c r="G606" s="124"/>
      <c r="H606" s="116"/>
    </row>
    <row r="607" spans="1:8" x14ac:dyDescent="0.25">
      <c r="A607" s="123"/>
      <c r="B607" s="130"/>
      <c r="C607" s="116"/>
      <c r="D607" s="124"/>
      <c r="E607" s="124"/>
      <c r="F607" s="124"/>
      <c r="G607" s="124"/>
      <c r="H607" s="116"/>
    </row>
    <row r="608" spans="1:8" x14ac:dyDescent="0.25">
      <c r="A608" s="123"/>
      <c r="B608" s="130"/>
      <c r="C608" s="116"/>
      <c r="D608" s="124"/>
      <c r="E608" s="124"/>
      <c r="F608" s="124"/>
      <c r="G608" s="124"/>
      <c r="H608" s="116"/>
    </row>
    <row r="609" spans="1:8" x14ac:dyDescent="0.25">
      <c r="A609" s="123"/>
      <c r="B609" s="130"/>
      <c r="C609" s="116"/>
      <c r="D609" s="124"/>
      <c r="E609" s="124"/>
      <c r="F609" s="124"/>
      <c r="G609" s="124"/>
      <c r="H609" s="116"/>
    </row>
    <row r="610" spans="1:8" x14ac:dyDescent="0.25">
      <c r="A610" s="123"/>
      <c r="B610" s="130"/>
      <c r="C610" s="116"/>
      <c r="D610" s="124"/>
      <c r="E610" s="124"/>
      <c r="F610" s="124"/>
      <c r="G610" s="124"/>
      <c r="H610" s="116"/>
    </row>
    <row r="611" spans="1:8" x14ac:dyDescent="0.25">
      <c r="A611" s="123"/>
      <c r="B611" s="130"/>
      <c r="C611" s="116"/>
      <c r="D611" s="124"/>
      <c r="E611" s="124"/>
      <c r="F611" s="124"/>
      <c r="G611" s="124"/>
      <c r="H611" s="116"/>
    </row>
    <row r="612" spans="1:8" x14ac:dyDescent="0.25">
      <c r="A612" s="123"/>
      <c r="B612" s="130"/>
      <c r="C612" s="116"/>
      <c r="D612" s="124"/>
      <c r="E612" s="124"/>
      <c r="F612" s="124"/>
      <c r="G612" s="124"/>
      <c r="H612" s="116"/>
    </row>
    <row r="613" spans="1:8" x14ac:dyDescent="0.25">
      <c r="A613" s="123"/>
      <c r="B613" s="130"/>
      <c r="C613" s="116"/>
      <c r="D613" s="124"/>
      <c r="E613" s="124"/>
      <c r="F613" s="124"/>
      <c r="G613" s="124"/>
      <c r="H613" s="116"/>
    </row>
    <row r="614" spans="1:8" x14ac:dyDescent="0.25">
      <c r="A614" s="123"/>
      <c r="B614" s="130"/>
      <c r="C614" s="116"/>
      <c r="D614" s="124"/>
      <c r="E614" s="124"/>
      <c r="F614" s="124"/>
      <c r="G614" s="124"/>
      <c r="H614" s="116"/>
    </row>
    <row r="615" spans="1:8" x14ac:dyDescent="0.25">
      <c r="A615" s="123"/>
      <c r="B615" s="130"/>
      <c r="C615" s="116"/>
      <c r="D615" s="124"/>
      <c r="E615" s="124"/>
      <c r="F615" s="124"/>
      <c r="G615" s="124"/>
      <c r="H615" s="116"/>
    </row>
    <row r="616" spans="1:8" x14ac:dyDescent="0.25">
      <c r="A616" s="123"/>
      <c r="B616" s="130"/>
      <c r="C616" s="116"/>
      <c r="D616" s="124"/>
      <c r="E616" s="124"/>
      <c r="F616" s="124"/>
      <c r="G616" s="124"/>
      <c r="H616" s="116"/>
    </row>
    <row r="617" spans="1:8" x14ac:dyDescent="0.25">
      <c r="A617" s="123"/>
      <c r="B617" s="130"/>
      <c r="C617" s="116"/>
      <c r="D617" s="124"/>
      <c r="E617" s="124"/>
      <c r="F617" s="124"/>
      <c r="G617" s="124"/>
      <c r="H617" s="116"/>
    </row>
    <row r="618" spans="1:8" x14ac:dyDescent="0.25">
      <c r="A618" s="123"/>
      <c r="B618" s="130"/>
      <c r="C618" s="116"/>
      <c r="D618" s="124"/>
      <c r="E618" s="124"/>
      <c r="F618" s="124"/>
      <c r="G618" s="124"/>
      <c r="H618" s="116"/>
    </row>
    <row r="619" spans="1:8" x14ac:dyDescent="0.25">
      <c r="A619" s="123"/>
      <c r="B619" s="130"/>
      <c r="C619" s="116"/>
      <c r="D619" s="124"/>
      <c r="E619" s="124"/>
      <c r="F619" s="124"/>
      <c r="G619" s="124"/>
      <c r="H619" s="116"/>
    </row>
    <row r="620" spans="1:8" x14ac:dyDescent="0.25">
      <c r="A620" s="123"/>
      <c r="B620" s="130"/>
      <c r="C620" s="116"/>
      <c r="D620" s="124"/>
      <c r="E620" s="124"/>
      <c r="F620" s="124"/>
      <c r="G620" s="124"/>
      <c r="H620" s="116"/>
    </row>
    <row r="621" spans="1:8" x14ac:dyDescent="0.25">
      <c r="A621" s="123"/>
      <c r="B621" s="130"/>
      <c r="C621" s="116"/>
      <c r="D621" s="124"/>
      <c r="E621" s="124"/>
      <c r="F621" s="124"/>
      <c r="G621" s="124"/>
      <c r="H621" s="116"/>
    </row>
    <row r="622" spans="1:8" x14ac:dyDescent="0.25">
      <c r="A622" s="123"/>
      <c r="B622" s="130"/>
      <c r="C622" s="116"/>
      <c r="D622" s="124"/>
      <c r="E622" s="124"/>
      <c r="F622" s="124"/>
      <c r="G622" s="124"/>
      <c r="H622" s="116"/>
    </row>
    <row r="623" spans="1:8" x14ac:dyDescent="0.25">
      <c r="A623" s="123"/>
      <c r="B623" s="130"/>
      <c r="C623" s="116"/>
      <c r="D623" s="124"/>
      <c r="E623" s="124"/>
      <c r="F623" s="124"/>
      <c r="G623" s="124"/>
      <c r="H623" s="116"/>
    </row>
    <row r="624" spans="1:8" x14ac:dyDescent="0.25">
      <c r="A624" s="123"/>
      <c r="B624" s="130"/>
      <c r="C624" s="116"/>
      <c r="D624" s="124"/>
      <c r="E624" s="124"/>
      <c r="F624" s="124"/>
      <c r="G624" s="124"/>
      <c r="H624" s="116"/>
    </row>
    <row r="625" spans="1:8" x14ac:dyDescent="0.25">
      <c r="A625" s="123"/>
      <c r="B625" s="130"/>
      <c r="C625" s="116"/>
      <c r="D625" s="124"/>
      <c r="E625" s="124"/>
      <c r="F625" s="124"/>
      <c r="G625" s="124"/>
      <c r="H625" s="116"/>
    </row>
    <row r="626" spans="1:8" x14ac:dyDescent="0.25">
      <c r="A626" s="123"/>
      <c r="B626" s="130"/>
      <c r="C626" s="116"/>
      <c r="D626" s="124"/>
      <c r="E626" s="124"/>
      <c r="F626" s="124"/>
      <c r="G626" s="124"/>
      <c r="H626" s="116"/>
    </row>
    <row r="627" spans="1:8" x14ac:dyDescent="0.25">
      <c r="A627" s="123"/>
      <c r="B627" s="130"/>
      <c r="C627" s="116"/>
      <c r="D627" s="124"/>
      <c r="E627" s="124"/>
      <c r="F627" s="124"/>
      <c r="G627" s="124"/>
      <c r="H627" s="116"/>
    </row>
    <row r="628" spans="1:8" x14ac:dyDescent="0.25">
      <c r="A628" s="123"/>
      <c r="B628" s="130"/>
      <c r="C628" s="116"/>
      <c r="D628" s="124"/>
      <c r="E628" s="124"/>
      <c r="F628" s="124"/>
      <c r="G628" s="124"/>
      <c r="H628" s="116"/>
    </row>
    <row r="629" spans="1:8" x14ac:dyDescent="0.25">
      <c r="A629" s="123"/>
      <c r="B629" s="130"/>
      <c r="C629" s="116"/>
      <c r="D629" s="124"/>
      <c r="E629" s="124"/>
      <c r="F629" s="124"/>
      <c r="G629" s="124"/>
      <c r="H629" s="116"/>
    </row>
    <row r="630" spans="1:8" x14ac:dyDescent="0.25">
      <c r="A630" s="123"/>
      <c r="B630" s="130"/>
      <c r="C630" s="116"/>
      <c r="D630" s="124"/>
      <c r="E630" s="124"/>
      <c r="F630" s="124"/>
      <c r="G630" s="124"/>
      <c r="H630" s="116"/>
    </row>
    <row r="631" spans="1:8" x14ac:dyDescent="0.25">
      <c r="A631" s="123"/>
      <c r="B631" s="130"/>
      <c r="C631" s="116"/>
      <c r="D631" s="124"/>
      <c r="E631" s="124"/>
      <c r="F631" s="124"/>
      <c r="G631" s="124"/>
      <c r="H631" s="116"/>
    </row>
    <row r="632" spans="1:8" x14ac:dyDescent="0.25">
      <c r="A632" s="123"/>
      <c r="B632" s="130"/>
      <c r="C632" s="116"/>
      <c r="D632" s="124"/>
      <c r="E632" s="124"/>
      <c r="F632" s="124"/>
      <c r="G632" s="124"/>
      <c r="H632" s="116"/>
    </row>
    <row r="633" spans="1:8" x14ac:dyDescent="0.25">
      <c r="A633" s="123"/>
      <c r="B633" s="130"/>
      <c r="C633" s="116"/>
      <c r="D633" s="124"/>
      <c r="E633" s="124"/>
      <c r="F633" s="124"/>
      <c r="G633" s="124"/>
      <c r="H633" s="116"/>
    </row>
    <row r="634" spans="1:8" x14ac:dyDescent="0.25">
      <c r="A634" s="123"/>
      <c r="B634" s="130"/>
      <c r="C634" s="116"/>
      <c r="D634" s="124"/>
      <c r="E634" s="124"/>
      <c r="F634" s="124"/>
      <c r="G634" s="124"/>
      <c r="H634" s="116"/>
    </row>
    <row r="635" spans="1:8" x14ac:dyDescent="0.25">
      <c r="A635" s="123"/>
      <c r="B635" s="130"/>
      <c r="C635" s="116"/>
      <c r="D635" s="124"/>
      <c r="E635" s="124"/>
      <c r="F635" s="124"/>
      <c r="G635" s="124"/>
      <c r="H635" s="116"/>
    </row>
    <row r="636" spans="1:8" x14ac:dyDescent="0.25">
      <c r="A636" s="123"/>
      <c r="B636" s="130"/>
      <c r="C636" s="116"/>
      <c r="D636" s="124"/>
      <c r="E636" s="124"/>
      <c r="F636" s="124"/>
      <c r="G636" s="124"/>
      <c r="H636" s="116"/>
    </row>
    <row r="637" spans="1:8" x14ac:dyDescent="0.25">
      <c r="A637" s="123"/>
      <c r="B637" s="130"/>
      <c r="C637" s="116"/>
      <c r="D637" s="124"/>
      <c r="E637" s="124"/>
      <c r="F637" s="124"/>
      <c r="G637" s="124"/>
      <c r="H637" s="116"/>
    </row>
    <row r="638" spans="1:8" x14ac:dyDescent="0.25">
      <c r="A638" s="123"/>
      <c r="B638" s="130"/>
      <c r="C638" s="116"/>
      <c r="D638" s="124"/>
      <c r="E638" s="124"/>
      <c r="F638" s="124"/>
      <c r="G638" s="124"/>
      <c r="H638" s="116"/>
    </row>
    <row r="639" spans="1:8" x14ac:dyDescent="0.25">
      <c r="A639" s="123"/>
      <c r="B639" s="130"/>
      <c r="C639" s="116"/>
      <c r="D639" s="124"/>
      <c r="E639" s="124"/>
      <c r="F639" s="124"/>
      <c r="G639" s="124"/>
      <c r="H639" s="116"/>
    </row>
    <row r="640" spans="1:8" x14ac:dyDescent="0.25">
      <c r="A640" s="123"/>
      <c r="B640" s="130"/>
      <c r="C640" s="116"/>
      <c r="D640" s="124"/>
      <c r="E640" s="124"/>
      <c r="F640" s="124"/>
      <c r="G640" s="124"/>
      <c r="H640" s="116"/>
    </row>
    <row r="641" spans="1:8" x14ac:dyDescent="0.25">
      <c r="A641" s="123"/>
      <c r="B641" s="130"/>
      <c r="C641" s="116"/>
      <c r="D641" s="124"/>
      <c r="E641" s="124"/>
      <c r="F641" s="124"/>
      <c r="G641" s="124"/>
      <c r="H641" s="116"/>
    </row>
    <row r="642" spans="1:8" x14ac:dyDescent="0.25">
      <c r="A642" s="123"/>
      <c r="B642" s="130"/>
      <c r="C642" s="116"/>
      <c r="D642" s="124"/>
      <c r="E642" s="124"/>
      <c r="F642" s="124"/>
      <c r="G642" s="124"/>
      <c r="H642" s="116"/>
    </row>
    <row r="643" spans="1:8" x14ac:dyDescent="0.25">
      <c r="A643" s="123"/>
      <c r="B643" s="130"/>
      <c r="C643" s="116"/>
      <c r="D643" s="124"/>
      <c r="E643" s="124"/>
      <c r="F643" s="124"/>
      <c r="G643" s="124"/>
      <c r="H643" s="116"/>
    </row>
    <row r="644" spans="1:8" x14ac:dyDescent="0.25">
      <c r="A644" s="123"/>
      <c r="B644" s="130"/>
      <c r="C644" s="116"/>
      <c r="D644" s="124"/>
      <c r="E644" s="124"/>
      <c r="F644" s="124"/>
      <c r="G644" s="124"/>
      <c r="H644" s="116"/>
    </row>
    <row r="645" spans="1:8" x14ac:dyDescent="0.25">
      <c r="A645" s="123"/>
      <c r="B645" s="130"/>
      <c r="C645" s="116"/>
      <c r="D645" s="124"/>
      <c r="E645" s="124"/>
      <c r="F645" s="124"/>
      <c r="G645" s="124"/>
      <c r="H645" s="116"/>
    </row>
    <row r="646" spans="1:8" x14ac:dyDescent="0.25">
      <c r="A646" s="123"/>
      <c r="B646" s="130"/>
      <c r="C646" s="116"/>
      <c r="D646" s="124"/>
      <c r="E646" s="124"/>
      <c r="F646" s="124"/>
      <c r="G646" s="124"/>
      <c r="H646" s="116"/>
    </row>
    <row r="647" spans="1:8" x14ac:dyDescent="0.25">
      <c r="A647" s="123"/>
      <c r="B647" s="130"/>
      <c r="C647" s="116"/>
      <c r="D647" s="124"/>
      <c r="E647" s="124"/>
      <c r="F647" s="124"/>
      <c r="G647" s="124"/>
      <c r="H647" s="116"/>
    </row>
    <row r="648" spans="1:8" x14ac:dyDescent="0.25">
      <c r="A648" s="123"/>
      <c r="B648" s="130"/>
      <c r="C648" s="116"/>
      <c r="D648" s="124"/>
      <c r="E648" s="124"/>
      <c r="F648" s="124"/>
      <c r="G648" s="124"/>
      <c r="H648" s="116"/>
    </row>
    <row r="649" spans="1:8" x14ac:dyDescent="0.25">
      <c r="A649" s="123"/>
      <c r="B649" s="130"/>
      <c r="C649" s="116"/>
      <c r="D649" s="124"/>
      <c r="E649" s="124"/>
      <c r="F649" s="124"/>
      <c r="G649" s="124"/>
      <c r="H649" s="116"/>
    </row>
    <row r="650" spans="1:8" x14ac:dyDescent="0.25">
      <c r="A650" s="123"/>
      <c r="B650" s="130"/>
      <c r="C650" s="116"/>
      <c r="D650" s="124"/>
      <c r="E650" s="124"/>
      <c r="F650" s="124"/>
      <c r="G650" s="124"/>
      <c r="H650" s="116"/>
    </row>
    <row r="651" spans="1:8" x14ac:dyDescent="0.25">
      <c r="A651" s="123"/>
      <c r="B651" s="130"/>
      <c r="C651" s="116"/>
      <c r="D651" s="124"/>
      <c r="E651" s="124"/>
      <c r="F651" s="124"/>
      <c r="G651" s="124"/>
      <c r="H651" s="116"/>
    </row>
    <row r="652" spans="1:8" x14ac:dyDescent="0.25">
      <c r="A652" s="123"/>
      <c r="B652" s="130"/>
      <c r="C652" s="116"/>
      <c r="D652" s="124"/>
      <c r="E652" s="124"/>
      <c r="F652" s="124"/>
      <c r="G652" s="124"/>
      <c r="H652" s="116"/>
    </row>
    <row r="653" spans="1:8" x14ac:dyDescent="0.25">
      <c r="A653" s="123"/>
      <c r="B653" s="130"/>
      <c r="C653" s="116"/>
      <c r="D653" s="124"/>
      <c r="E653" s="124"/>
      <c r="F653" s="124"/>
      <c r="G653" s="124"/>
      <c r="H653" s="116"/>
    </row>
    <row r="654" spans="1:8" x14ac:dyDescent="0.25">
      <c r="A654" s="123"/>
      <c r="B654" s="130"/>
      <c r="C654" s="116"/>
      <c r="D654" s="124"/>
      <c r="E654" s="124"/>
      <c r="F654" s="124"/>
      <c r="G654" s="124"/>
      <c r="H654" s="116"/>
    </row>
    <row r="655" spans="1:8" x14ac:dyDescent="0.25">
      <c r="A655" s="123"/>
      <c r="B655" s="130"/>
      <c r="C655" s="116"/>
      <c r="D655" s="124"/>
      <c r="E655" s="124"/>
      <c r="F655" s="124"/>
      <c r="G655" s="124"/>
      <c r="H655" s="116"/>
    </row>
    <row r="656" spans="1:8" x14ac:dyDescent="0.25">
      <c r="A656" s="123"/>
      <c r="B656" s="130"/>
      <c r="C656" s="116"/>
      <c r="D656" s="124"/>
      <c r="E656" s="124"/>
      <c r="F656" s="124"/>
      <c r="G656" s="124"/>
      <c r="H656" s="116"/>
    </row>
    <row r="657" spans="1:8" x14ac:dyDescent="0.25">
      <c r="A657" s="123"/>
      <c r="B657" s="130"/>
      <c r="C657" s="116"/>
      <c r="D657" s="124"/>
      <c r="E657" s="124"/>
      <c r="F657" s="124"/>
      <c r="G657" s="124"/>
      <c r="H657" s="116"/>
    </row>
    <row r="658" spans="1:8" x14ac:dyDescent="0.25">
      <c r="A658" s="123"/>
      <c r="B658" s="130"/>
      <c r="C658" s="116"/>
      <c r="D658" s="124"/>
      <c r="E658" s="124"/>
      <c r="F658" s="124"/>
      <c r="G658" s="124"/>
      <c r="H658" s="116"/>
    </row>
    <row r="659" spans="1:8" x14ac:dyDescent="0.25">
      <c r="A659" s="123"/>
      <c r="B659" s="130"/>
      <c r="C659" s="116"/>
      <c r="D659" s="124"/>
      <c r="E659" s="124"/>
      <c r="F659" s="124"/>
      <c r="G659" s="124"/>
      <c r="H659" s="116"/>
    </row>
    <row r="660" spans="1:8" x14ac:dyDescent="0.25">
      <c r="A660" s="123"/>
      <c r="B660" s="130"/>
      <c r="C660" s="116"/>
      <c r="D660" s="124"/>
      <c r="E660" s="124"/>
      <c r="F660" s="124"/>
      <c r="G660" s="124"/>
      <c r="H660" s="116"/>
    </row>
    <row r="661" spans="1:8" x14ac:dyDescent="0.25">
      <c r="A661" s="123"/>
      <c r="B661" s="130"/>
      <c r="C661" s="116"/>
      <c r="D661" s="124"/>
      <c r="E661" s="124"/>
      <c r="F661" s="124"/>
      <c r="G661" s="124"/>
      <c r="H661" s="116"/>
    </row>
    <row r="662" spans="1:8" x14ac:dyDescent="0.25">
      <c r="A662" s="123"/>
      <c r="B662" s="130"/>
      <c r="C662" s="116"/>
      <c r="D662" s="124"/>
      <c r="E662" s="124"/>
      <c r="F662" s="124"/>
      <c r="G662" s="124"/>
      <c r="H662" s="116"/>
    </row>
    <row r="663" spans="1:8" x14ac:dyDescent="0.25">
      <c r="A663" s="123"/>
      <c r="B663" s="130"/>
      <c r="C663" s="116"/>
      <c r="D663" s="124"/>
      <c r="E663" s="124"/>
      <c r="F663" s="124"/>
      <c r="G663" s="124"/>
      <c r="H663" s="116"/>
    </row>
    <row r="664" spans="1:8" x14ac:dyDescent="0.25">
      <c r="A664" s="123"/>
      <c r="B664" s="130"/>
      <c r="C664" s="116"/>
      <c r="D664" s="124"/>
      <c r="E664" s="124"/>
      <c r="F664" s="124"/>
      <c r="G664" s="124"/>
      <c r="H664" s="116"/>
    </row>
    <row r="665" spans="1:8" x14ac:dyDescent="0.25">
      <c r="A665" s="123"/>
      <c r="B665" s="130"/>
      <c r="C665" s="116"/>
      <c r="D665" s="124"/>
      <c r="E665" s="124"/>
      <c r="F665" s="124"/>
      <c r="G665" s="124"/>
      <c r="H665" s="116"/>
    </row>
    <row r="666" spans="1:8" x14ac:dyDescent="0.25">
      <c r="A666" s="123"/>
      <c r="B666" s="130"/>
      <c r="C666" s="116"/>
      <c r="D666" s="124"/>
      <c r="E666" s="124"/>
      <c r="F666" s="124"/>
      <c r="G666" s="124"/>
      <c r="H666" s="116"/>
    </row>
    <row r="667" spans="1:8" x14ac:dyDescent="0.25">
      <c r="A667" s="123"/>
      <c r="B667" s="130"/>
      <c r="C667" s="116"/>
      <c r="D667" s="124"/>
      <c r="E667" s="124"/>
      <c r="F667" s="124"/>
      <c r="G667" s="124"/>
      <c r="H667" s="116"/>
    </row>
    <row r="668" spans="1:8" x14ac:dyDescent="0.25">
      <c r="A668" s="123"/>
      <c r="B668" s="130"/>
      <c r="C668" s="116"/>
      <c r="D668" s="124"/>
      <c r="E668" s="124"/>
      <c r="F668" s="124"/>
      <c r="G668" s="124"/>
      <c r="H668" s="116"/>
    </row>
    <row r="669" spans="1:8" x14ac:dyDescent="0.25">
      <c r="A669" s="123"/>
      <c r="B669" s="130"/>
      <c r="C669" s="116"/>
      <c r="D669" s="124"/>
      <c r="E669" s="124"/>
      <c r="F669" s="124"/>
      <c r="G669" s="124"/>
      <c r="H669" s="116"/>
    </row>
    <row r="670" spans="1:8" x14ac:dyDescent="0.25">
      <c r="A670" s="123"/>
      <c r="B670" s="130"/>
      <c r="C670" s="116"/>
      <c r="D670" s="124"/>
      <c r="E670" s="124"/>
      <c r="F670" s="124"/>
      <c r="G670" s="124"/>
      <c r="H670" s="116"/>
    </row>
    <row r="671" spans="1:8" x14ac:dyDescent="0.25">
      <c r="A671" s="123"/>
      <c r="B671" s="130"/>
      <c r="C671" s="116"/>
      <c r="D671" s="124"/>
      <c r="E671" s="124"/>
      <c r="F671" s="124"/>
      <c r="G671" s="124"/>
      <c r="H671" s="116"/>
    </row>
    <row r="672" spans="1:8" x14ac:dyDescent="0.25">
      <c r="A672" s="123"/>
      <c r="B672" s="130"/>
      <c r="C672" s="116"/>
      <c r="D672" s="124"/>
      <c r="E672" s="124"/>
      <c r="F672" s="124"/>
      <c r="G672" s="124"/>
      <c r="H672" s="116"/>
    </row>
    <row r="673" spans="1:8" x14ac:dyDescent="0.25">
      <c r="A673" s="123"/>
      <c r="B673" s="130"/>
      <c r="C673" s="116"/>
      <c r="D673" s="124"/>
      <c r="E673" s="124"/>
      <c r="F673" s="124"/>
      <c r="G673" s="124"/>
      <c r="H673" s="116"/>
    </row>
    <row r="674" spans="1:8" x14ac:dyDescent="0.25">
      <c r="A674" s="123"/>
      <c r="B674" s="130"/>
      <c r="C674" s="116"/>
      <c r="D674" s="124"/>
      <c r="E674" s="124"/>
      <c r="F674" s="124"/>
      <c r="G674" s="124"/>
      <c r="H674" s="116"/>
    </row>
    <row r="675" spans="1:8" x14ac:dyDescent="0.25">
      <c r="A675" s="123"/>
      <c r="B675" s="130"/>
      <c r="C675" s="116"/>
      <c r="D675" s="124"/>
      <c r="E675" s="124"/>
      <c r="F675" s="124"/>
      <c r="G675" s="124"/>
      <c r="H675" s="116"/>
    </row>
    <row r="676" spans="1:8" x14ac:dyDescent="0.25">
      <c r="A676" s="123"/>
      <c r="B676" s="130"/>
      <c r="C676" s="116"/>
      <c r="D676" s="124"/>
      <c r="E676" s="124"/>
      <c r="F676" s="124"/>
      <c r="G676" s="124"/>
      <c r="H676" s="116"/>
    </row>
    <row r="677" spans="1:8" x14ac:dyDescent="0.25">
      <c r="A677" s="123"/>
      <c r="B677" s="130"/>
      <c r="C677" s="116"/>
      <c r="D677" s="124"/>
      <c r="E677" s="124"/>
      <c r="F677" s="124"/>
      <c r="G677" s="124"/>
      <c r="H677" s="116"/>
    </row>
    <row r="678" spans="1:8" x14ac:dyDescent="0.25">
      <c r="A678" s="123"/>
      <c r="B678" s="130"/>
      <c r="C678" s="116"/>
      <c r="D678" s="124"/>
      <c r="E678" s="124"/>
      <c r="F678" s="124"/>
      <c r="G678" s="124"/>
      <c r="H678" s="116"/>
    </row>
    <row r="679" spans="1:8" x14ac:dyDescent="0.25">
      <c r="A679" s="123"/>
      <c r="B679" s="130"/>
      <c r="C679" s="116"/>
      <c r="D679" s="124"/>
      <c r="E679" s="124"/>
      <c r="F679" s="124"/>
      <c r="G679" s="124"/>
      <c r="H679" s="116"/>
    </row>
    <row r="680" spans="1:8" x14ac:dyDescent="0.25">
      <c r="A680" s="123"/>
      <c r="B680" s="130"/>
      <c r="C680" s="116"/>
      <c r="D680" s="124"/>
      <c r="E680" s="124"/>
      <c r="F680" s="124"/>
      <c r="G680" s="124"/>
      <c r="H680" s="116"/>
    </row>
    <row r="681" spans="1:8" x14ac:dyDescent="0.25">
      <c r="A681" s="123"/>
      <c r="B681" s="130"/>
      <c r="C681" s="116"/>
      <c r="D681" s="124"/>
      <c r="E681" s="124"/>
      <c r="F681" s="124"/>
      <c r="G681" s="124"/>
      <c r="H681" s="116"/>
    </row>
    <row r="682" spans="1:8" x14ac:dyDescent="0.25">
      <c r="A682" s="123"/>
      <c r="B682" s="130"/>
      <c r="C682" s="116"/>
      <c r="D682" s="124"/>
      <c r="E682" s="124"/>
      <c r="F682" s="124"/>
      <c r="G682" s="124"/>
      <c r="H682" s="116"/>
    </row>
    <row r="683" spans="1:8" x14ac:dyDescent="0.25">
      <c r="A683" s="123"/>
      <c r="B683" s="130"/>
      <c r="C683" s="116"/>
      <c r="D683" s="124"/>
      <c r="E683" s="124"/>
      <c r="F683" s="124"/>
      <c r="G683" s="124"/>
      <c r="H683" s="116"/>
    </row>
    <row r="684" spans="1:8" x14ac:dyDescent="0.25">
      <c r="A684" s="123"/>
      <c r="B684" s="130"/>
      <c r="C684" s="116"/>
      <c r="D684" s="124"/>
      <c r="E684" s="124"/>
      <c r="F684" s="124"/>
      <c r="G684" s="124"/>
      <c r="H684" s="116"/>
    </row>
    <row r="685" spans="1:8" x14ac:dyDescent="0.25">
      <c r="A685" s="123"/>
      <c r="B685" s="130"/>
      <c r="C685" s="116"/>
      <c r="D685" s="124"/>
      <c r="E685" s="124"/>
      <c r="F685" s="124"/>
      <c r="G685" s="124"/>
      <c r="H685" s="116"/>
    </row>
    <row r="686" spans="1:8" x14ac:dyDescent="0.25">
      <c r="A686" s="123"/>
      <c r="B686" s="130"/>
      <c r="C686" s="116"/>
      <c r="D686" s="124"/>
      <c r="E686" s="124"/>
      <c r="F686" s="124"/>
      <c r="G686" s="124"/>
      <c r="H686" s="116"/>
    </row>
    <row r="687" spans="1:8" x14ac:dyDescent="0.25">
      <c r="A687" s="123"/>
      <c r="B687" s="130"/>
      <c r="C687" s="116"/>
      <c r="D687" s="124"/>
      <c r="E687" s="124"/>
      <c r="F687" s="124"/>
      <c r="G687" s="124"/>
      <c r="H687" s="116"/>
    </row>
    <row r="688" spans="1:8" x14ac:dyDescent="0.25">
      <c r="A688" s="123"/>
      <c r="B688" s="130"/>
      <c r="C688" s="116"/>
      <c r="D688" s="124"/>
      <c r="E688" s="124"/>
      <c r="F688" s="124"/>
      <c r="G688" s="124"/>
      <c r="H688" s="116"/>
    </row>
    <row r="689" spans="1:8" x14ac:dyDescent="0.25">
      <c r="A689" s="123"/>
      <c r="B689" s="130"/>
      <c r="C689" s="116"/>
      <c r="D689" s="124"/>
      <c r="E689" s="124"/>
      <c r="F689" s="124"/>
      <c r="G689" s="124"/>
      <c r="H689" s="116"/>
    </row>
    <row r="690" spans="1:8" x14ac:dyDescent="0.25">
      <c r="A690" s="123"/>
      <c r="B690" s="130"/>
      <c r="C690" s="116"/>
      <c r="D690" s="124"/>
      <c r="E690" s="124"/>
      <c r="F690" s="124"/>
      <c r="G690" s="124"/>
      <c r="H690" s="116"/>
    </row>
    <row r="691" spans="1:8" x14ac:dyDescent="0.25">
      <c r="A691" s="123"/>
      <c r="B691" s="130"/>
      <c r="C691" s="116"/>
      <c r="D691" s="124"/>
      <c r="E691" s="124"/>
      <c r="F691" s="124"/>
      <c r="G691" s="124"/>
      <c r="H691" s="116"/>
    </row>
    <row r="692" spans="1:8" x14ac:dyDescent="0.25">
      <c r="A692" s="123"/>
      <c r="B692" s="130"/>
      <c r="C692" s="116"/>
      <c r="D692" s="124"/>
      <c r="E692" s="124"/>
      <c r="F692" s="124"/>
      <c r="G692" s="124"/>
      <c r="H692" s="116"/>
    </row>
    <row r="693" spans="1:8" x14ac:dyDescent="0.25">
      <c r="A693" s="123"/>
      <c r="B693" s="130"/>
      <c r="C693" s="116"/>
      <c r="D693" s="124"/>
      <c r="E693" s="124"/>
      <c r="F693" s="124"/>
      <c r="G693" s="124"/>
      <c r="H693" s="116"/>
    </row>
    <row r="694" spans="1:8" x14ac:dyDescent="0.25">
      <c r="A694" s="123"/>
      <c r="B694" s="130"/>
      <c r="C694" s="116"/>
      <c r="D694" s="124"/>
      <c r="E694" s="124"/>
      <c r="F694" s="124"/>
      <c r="G694" s="124"/>
      <c r="H694" s="116"/>
    </row>
    <row r="695" spans="1:8" x14ac:dyDescent="0.25">
      <c r="A695" s="123"/>
      <c r="B695" s="130"/>
      <c r="C695" s="116"/>
      <c r="D695" s="124"/>
      <c r="E695" s="124"/>
      <c r="F695" s="124"/>
      <c r="G695" s="124"/>
      <c r="H695" s="116"/>
    </row>
    <row r="696" spans="1:8" x14ac:dyDescent="0.25">
      <c r="A696" s="123"/>
      <c r="B696" s="130"/>
      <c r="C696" s="116"/>
      <c r="D696" s="124"/>
      <c r="E696" s="124"/>
      <c r="F696" s="124"/>
      <c r="G696" s="124"/>
      <c r="H696" s="116"/>
    </row>
    <row r="697" spans="1:8" x14ac:dyDescent="0.25">
      <c r="A697" s="123"/>
      <c r="B697" s="130"/>
      <c r="C697" s="116"/>
      <c r="D697" s="124"/>
      <c r="E697" s="124"/>
      <c r="F697" s="124"/>
      <c r="G697" s="124"/>
      <c r="H697" s="116"/>
    </row>
    <row r="698" spans="1:8" x14ac:dyDescent="0.25">
      <c r="A698" s="123"/>
      <c r="B698" s="130"/>
      <c r="C698" s="116"/>
      <c r="D698" s="124"/>
      <c r="E698" s="124"/>
      <c r="F698" s="124"/>
      <c r="G698" s="124"/>
      <c r="H698" s="116"/>
    </row>
    <row r="699" spans="1:8" x14ac:dyDescent="0.25">
      <c r="A699" s="123"/>
      <c r="B699" s="130"/>
      <c r="C699" s="116"/>
      <c r="D699" s="124"/>
      <c r="E699" s="124"/>
      <c r="F699" s="124"/>
      <c r="G699" s="124"/>
      <c r="H699" s="116"/>
    </row>
    <row r="700" spans="1:8" x14ac:dyDescent="0.25">
      <c r="A700" s="123"/>
      <c r="B700" s="130"/>
      <c r="C700" s="116"/>
      <c r="D700" s="124"/>
      <c r="E700" s="124"/>
      <c r="F700" s="124"/>
      <c r="G700" s="124"/>
      <c r="H700" s="116"/>
    </row>
    <row r="701" spans="1:8" x14ac:dyDescent="0.25">
      <c r="A701" s="123"/>
      <c r="B701" s="130"/>
      <c r="C701" s="116"/>
      <c r="D701" s="124"/>
      <c r="E701" s="124"/>
      <c r="F701" s="124"/>
      <c r="G701" s="124"/>
      <c r="H701" s="116"/>
    </row>
    <row r="702" spans="1:8" x14ac:dyDescent="0.25">
      <c r="A702" s="123"/>
      <c r="B702" s="130"/>
      <c r="C702" s="116"/>
      <c r="D702" s="124"/>
      <c r="E702" s="124"/>
      <c r="F702" s="124"/>
      <c r="G702" s="124"/>
      <c r="H702" s="116"/>
    </row>
    <row r="703" spans="1:8" x14ac:dyDescent="0.25">
      <c r="A703" s="123"/>
      <c r="B703" s="130"/>
      <c r="C703" s="116"/>
      <c r="D703" s="124"/>
      <c r="E703" s="124"/>
      <c r="F703" s="124"/>
      <c r="G703" s="124"/>
      <c r="H703" s="116"/>
    </row>
    <row r="704" spans="1:8" x14ac:dyDescent="0.25">
      <c r="A704" s="123"/>
      <c r="B704" s="130"/>
      <c r="C704" s="116"/>
      <c r="D704" s="124"/>
      <c r="E704" s="124"/>
      <c r="F704" s="124"/>
      <c r="G704" s="124"/>
      <c r="H704" s="116"/>
    </row>
    <row r="705" spans="1:8" x14ac:dyDescent="0.25">
      <c r="A705" s="123"/>
      <c r="B705" s="130"/>
      <c r="C705" s="116"/>
      <c r="D705" s="124"/>
      <c r="E705" s="124"/>
      <c r="F705" s="124"/>
      <c r="G705" s="124"/>
      <c r="H705" s="116"/>
    </row>
    <row r="706" spans="1:8" x14ac:dyDescent="0.25">
      <c r="A706" s="123"/>
      <c r="B706" s="130"/>
      <c r="C706" s="116"/>
      <c r="D706" s="124"/>
      <c r="E706" s="124"/>
      <c r="F706" s="124"/>
      <c r="G706" s="124"/>
      <c r="H706" s="116"/>
    </row>
    <row r="707" spans="1:8" x14ac:dyDescent="0.25">
      <c r="A707" s="123"/>
      <c r="B707" s="130"/>
      <c r="C707" s="116"/>
      <c r="D707" s="124"/>
      <c r="E707" s="124"/>
      <c r="F707" s="124"/>
      <c r="G707" s="124"/>
      <c r="H707" s="116"/>
    </row>
    <row r="708" spans="1:8" x14ac:dyDescent="0.25">
      <c r="A708" s="123"/>
      <c r="B708" s="130"/>
      <c r="C708" s="116"/>
      <c r="D708" s="124"/>
      <c r="E708" s="124"/>
      <c r="F708" s="124"/>
      <c r="G708" s="124"/>
      <c r="H708" s="116"/>
    </row>
    <row r="709" spans="1:8" x14ac:dyDescent="0.25">
      <c r="A709" s="123"/>
      <c r="B709" s="130"/>
      <c r="C709" s="116"/>
      <c r="D709" s="124"/>
      <c r="E709" s="124"/>
      <c r="F709" s="124"/>
      <c r="G709" s="124"/>
      <c r="H709" s="116"/>
    </row>
    <row r="710" spans="1:8" x14ac:dyDescent="0.25">
      <c r="A710" s="123"/>
      <c r="B710" s="130"/>
      <c r="C710" s="116"/>
      <c r="D710" s="124"/>
      <c r="E710" s="124"/>
      <c r="F710" s="124"/>
      <c r="G710" s="124"/>
      <c r="H710" s="116"/>
    </row>
    <row r="711" spans="1:8" x14ac:dyDescent="0.25">
      <c r="A711" s="123"/>
      <c r="B711" s="130"/>
      <c r="C711" s="116"/>
      <c r="D711" s="124"/>
      <c r="E711" s="124"/>
      <c r="F711" s="124"/>
      <c r="G711" s="124"/>
      <c r="H711" s="116"/>
    </row>
    <row r="712" spans="1:8" x14ac:dyDescent="0.25">
      <c r="A712" s="123"/>
      <c r="B712" s="130"/>
      <c r="C712" s="116"/>
      <c r="D712" s="124"/>
      <c r="E712" s="124"/>
      <c r="F712" s="124"/>
      <c r="G712" s="124"/>
      <c r="H712" s="116"/>
    </row>
    <row r="713" spans="1:8" x14ac:dyDescent="0.25">
      <c r="A713" s="123"/>
      <c r="B713" s="130"/>
      <c r="C713" s="116"/>
      <c r="D713" s="124"/>
      <c r="E713" s="124"/>
      <c r="F713" s="124"/>
      <c r="G713" s="124"/>
      <c r="H713" s="116"/>
    </row>
    <row r="714" spans="1:8" x14ac:dyDescent="0.25">
      <c r="A714" s="123"/>
      <c r="B714" s="130"/>
      <c r="C714" s="116"/>
      <c r="D714" s="124"/>
      <c r="E714" s="124"/>
      <c r="F714" s="124"/>
      <c r="G714" s="124"/>
      <c r="H714" s="116"/>
    </row>
    <row r="715" spans="1:8" x14ac:dyDescent="0.25">
      <c r="A715" s="123"/>
      <c r="B715" s="130"/>
      <c r="C715" s="116"/>
      <c r="D715" s="124"/>
      <c r="E715" s="124"/>
      <c r="F715" s="124"/>
      <c r="G715" s="124"/>
      <c r="H715" s="116"/>
    </row>
    <row r="716" spans="1:8" x14ac:dyDescent="0.25">
      <c r="A716" s="123"/>
      <c r="B716" s="130"/>
      <c r="C716" s="116"/>
      <c r="D716" s="124"/>
      <c r="E716" s="124"/>
      <c r="F716" s="124"/>
      <c r="G716" s="124"/>
      <c r="H716" s="116"/>
    </row>
    <row r="717" spans="1:8" x14ac:dyDescent="0.25">
      <c r="A717" s="123"/>
      <c r="B717" s="130"/>
      <c r="C717" s="116"/>
      <c r="D717" s="124"/>
      <c r="E717" s="124"/>
      <c r="F717" s="124"/>
      <c r="G717" s="124"/>
      <c r="H717" s="116"/>
    </row>
    <row r="718" spans="1:8" x14ac:dyDescent="0.25">
      <c r="A718" s="123"/>
      <c r="B718" s="130"/>
      <c r="C718" s="116"/>
      <c r="D718" s="124"/>
      <c r="E718" s="124"/>
      <c r="F718" s="124"/>
      <c r="G718" s="124"/>
      <c r="H718" s="116"/>
    </row>
    <row r="719" spans="1:8" x14ac:dyDescent="0.25">
      <c r="A719" s="123"/>
      <c r="B719" s="130"/>
      <c r="C719" s="116"/>
      <c r="D719" s="124"/>
      <c r="E719" s="124"/>
      <c r="F719" s="124"/>
      <c r="G719" s="124"/>
      <c r="H719" s="116"/>
    </row>
    <row r="720" spans="1:8" x14ac:dyDescent="0.25">
      <c r="A720" s="123"/>
      <c r="B720" s="130"/>
      <c r="C720" s="116"/>
      <c r="D720" s="124"/>
      <c r="E720" s="124"/>
      <c r="F720" s="124"/>
      <c r="G720" s="124"/>
      <c r="H720" s="116"/>
    </row>
    <row r="721" spans="1:8" x14ac:dyDescent="0.25">
      <c r="A721" s="123"/>
      <c r="B721" s="130"/>
      <c r="C721" s="116"/>
      <c r="D721" s="124"/>
      <c r="E721" s="124"/>
      <c r="F721" s="124"/>
      <c r="G721" s="124"/>
      <c r="H721" s="116"/>
    </row>
    <row r="722" spans="1:8" x14ac:dyDescent="0.25">
      <c r="A722" s="123"/>
      <c r="B722" s="130"/>
      <c r="C722" s="116"/>
      <c r="D722" s="124"/>
      <c r="E722" s="124"/>
      <c r="F722" s="124"/>
      <c r="G722" s="124"/>
      <c r="H722" s="116"/>
    </row>
    <row r="723" spans="1:8" x14ac:dyDescent="0.25">
      <c r="A723" s="123"/>
      <c r="B723" s="130"/>
      <c r="C723" s="116"/>
      <c r="D723" s="124"/>
      <c r="E723" s="124"/>
      <c r="F723" s="124"/>
      <c r="G723" s="124"/>
      <c r="H723" s="116"/>
    </row>
    <row r="724" spans="1:8" x14ac:dyDescent="0.25">
      <c r="A724" s="123"/>
      <c r="B724" s="130"/>
      <c r="C724" s="116"/>
      <c r="D724" s="124"/>
      <c r="E724" s="124"/>
      <c r="F724" s="124"/>
      <c r="G724" s="124"/>
      <c r="H724" s="116"/>
    </row>
    <row r="725" spans="1:8" x14ac:dyDescent="0.25">
      <c r="A725" s="123"/>
      <c r="B725" s="130"/>
      <c r="C725" s="116"/>
      <c r="D725" s="124"/>
      <c r="E725" s="124"/>
      <c r="F725" s="124"/>
      <c r="G725" s="124"/>
      <c r="H725" s="116"/>
    </row>
    <row r="726" spans="1:8" x14ac:dyDescent="0.25">
      <c r="A726" s="123"/>
      <c r="B726" s="130"/>
      <c r="C726" s="116"/>
      <c r="D726" s="124"/>
      <c r="E726" s="124"/>
      <c r="F726" s="124"/>
      <c r="G726" s="124"/>
      <c r="H726" s="116"/>
    </row>
    <row r="727" spans="1:8" x14ac:dyDescent="0.25">
      <c r="A727" s="123"/>
      <c r="B727" s="130"/>
      <c r="C727" s="116"/>
      <c r="D727" s="124"/>
      <c r="E727" s="124"/>
      <c r="F727" s="124"/>
      <c r="G727" s="124"/>
      <c r="H727" s="116"/>
    </row>
    <row r="728" spans="1:8" x14ac:dyDescent="0.25">
      <c r="A728" s="123"/>
      <c r="B728" s="130"/>
      <c r="C728" s="116"/>
      <c r="D728" s="124"/>
      <c r="E728" s="124"/>
      <c r="F728" s="124"/>
      <c r="G728" s="124"/>
      <c r="H728" s="116"/>
    </row>
    <row r="729" spans="1:8" x14ac:dyDescent="0.25">
      <c r="A729" s="123"/>
      <c r="B729" s="130"/>
      <c r="C729" s="116"/>
      <c r="D729" s="124"/>
      <c r="E729" s="124"/>
      <c r="F729" s="124"/>
      <c r="G729" s="124"/>
      <c r="H729" s="116"/>
    </row>
    <row r="730" spans="1:8" x14ac:dyDescent="0.25">
      <c r="A730" s="123"/>
      <c r="B730" s="130"/>
      <c r="C730" s="116"/>
      <c r="D730" s="124"/>
      <c r="E730" s="124"/>
      <c r="F730" s="124"/>
      <c r="G730" s="124"/>
      <c r="H730" s="116"/>
    </row>
    <row r="731" spans="1:8" x14ac:dyDescent="0.25">
      <c r="A731" s="123"/>
      <c r="B731" s="130"/>
      <c r="C731" s="116"/>
      <c r="D731" s="124"/>
      <c r="E731" s="124"/>
      <c r="F731" s="124"/>
      <c r="G731" s="124"/>
      <c r="H731" s="116"/>
    </row>
    <row r="732" spans="1:8" x14ac:dyDescent="0.25">
      <c r="A732" s="123"/>
      <c r="B732" s="130"/>
      <c r="C732" s="116"/>
      <c r="D732" s="124"/>
      <c r="E732" s="124"/>
      <c r="F732" s="124"/>
      <c r="G732" s="124"/>
      <c r="H732" s="116"/>
    </row>
    <row r="733" spans="1:8" x14ac:dyDescent="0.25">
      <c r="A733" s="123"/>
      <c r="B733" s="130"/>
      <c r="C733" s="116"/>
      <c r="D733" s="124"/>
      <c r="E733" s="124"/>
      <c r="F733" s="124"/>
      <c r="G733" s="124"/>
      <c r="H733" s="116"/>
    </row>
    <row r="734" spans="1:8" x14ac:dyDescent="0.25">
      <c r="A734" s="123"/>
      <c r="B734" s="130"/>
      <c r="C734" s="116"/>
      <c r="D734" s="124"/>
      <c r="E734" s="124"/>
      <c r="F734" s="124"/>
      <c r="G734" s="124"/>
      <c r="H734" s="116"/>
    </row>
    <row r="735" spans="1:8" x14ac:dyDescent="0.25">
      <c r="A735" s="123"/>
      <c r="B735" s="130"/>
      <c r="C735" s="116"/>
      <c r="D735" s="124"/>
      <c r="E735" s="124"/>
      <c r="F735" s="124"/>
      <c r="G735" s="124"/>
      <c r="H735" s="116"/>
    </row>
    <row r="736" spans="1:8" x14ac:dyDescent="0.25">
      <c r="A736" s="123"/>
      <c r="B736" s="130"/>
      <c r="C736" s="116"/>
      <c r="D736" s="124"/>
      <c r="E736" s="124"/>
      <c r="F736" s="124"/>
      <c r="G736" s="124"/>
      <c r="H736" s="116"/>
    </row>
    <row r="737" spans="1:8" x14ac:dyDescent="0.25">
      <c r="A737" s="123"/>
      <c r="B737" s="130"/>
      <c r="C737" s="116"/>
      <c r="D737" s="124"/>
      <c r="E737" s="124"/>
      <c r="F737" s="124"/>
      <c r="G737" s="124"/>
      <c r="H737" s="116"/>
    </row>
    <row r="738" spans="1:8" x14ac:dyDescent="0.25">
      <c r="A738" s="123"/>
      <c r="B738" s="130"/>
      <c r="C738" s="116"/>
      <c r="D738" s="124"/>
      <c r="E738" s="124"/>
      <c r="F738" s="124"/>
      <c r="G738" s="124"/>
      <c r="H738" s="116"/>
    </row>
    <row r="739" spans="1:8" x14ac:dyDescent="0.25">
      <c r="A739" s="123"/>
      <c r="B739" s="130"/>
      <c r="C739" s="116"/>
      <c r="D739" s="124"/>
      <c r="E739" s="124"/>
      <c r="F739" s="124"/>
      <c r="G739" s="124"/>
      <c r="H739" s="116"/>
    </row>
    <row r="740" spans="1:8" x14ac:dyDescent="0.25">
      <c r="A740" s="123"/>
      <c r="B740" s="130"/>
      <c r="C740" s="116"/>
      <c r="D740" s="124"/>
      <c r="E740" s="124"/>
      <c r="F740" s="124"/>
      <c r="G740" s="124"/>
      <c r="H740" s="116"/>
    </row>
    <row r="741" spans="1:8" x14ac:dyDescent="0.25">
      <c r="A741" s="123"/>
      <c r="B741" s="130"/>
      <c r="C741" s="116"/>
      <c r="D741" s="124"/>
      <c r="E741" s="124"/>
      <c r="F741" s="124"/>
      <c r="G741" s="124"/>
      <c r="H741" s="116"/>
    </row>
    <row r="742" spans="1:8" x14ac:dyDescent="0.25">
      <c r="A742" s="123"/>
      <c r="B742" s="130"/>
      <c r="C742" s="116"/>
      <c r="D742" s="124"/>
      <c r="E742" s="124"/>
      <c r="F742" s="124"/>
      <c r="G742" s="124"/>
      <c r="H742" s="116"/>
    </row>
    <row r="743" spans="1:8" x14ac:dyDescent="0.25">
      <c r="A743" s="123"/>
      <c r="B743" s="130"/>
      <c r="C743" s="116"/>
      <c r="D743" s="124"/>
      <c r="E743" s="124"/>
      <c r="F743" s="124"/>
      <c r="G743" s="124"/>
      <c r="H743" s="116"/>
    </row>
    <row r="744" spans="1:8" x14ac:dyDescent="0.25">
      <c r="A744" s="123"/>
      <c r="B744" s="130"/>
      <c r="C744" s="116"/>
      <c r="D744" s="124"/>
      <c r="E744" s="124"/>
      <c r="F744" s="124"/>
      <c r="G744" s="124"/>
      <c r="H744" s="116"/>
    </row>
    <row r="745" spans="1:8" x14ac:dyDescent="0.25">
      <c r="A745" s="123"/>
      <c r="B745" s="130"/>
      <c r="C745" s="116"/>
      <c r="D745" s="124"/>
      <c r="E745" s="124"/>
      <c r="F745" s="124"/>
      <c r="G745" s="124"/>
      <c r="H745" s="116"/>
    </row>
    <row r="746" spans="1:8" x14ac:dyDescent="0.25">
      <c r="A746" s="123"/>
      <c r="B746" s="130"/>
      <c r="C746" s="116"/>
      <c r="D746" s="124"/>
      <c r="E746" s="124"/>
      <c r="F746" s="124"/>
      <c r="G746" s="124"/>
      <c r="H746" s="116"/>
    </row>
    <row r="747" spans="1:8" x14ac:dyDescent="0.25">
      <c r="A747" s="123"/>
      <c r="B747" s="130"/>
      <c r="C747" s="116"/>
      <c r="D747" s="124"/>
      <c r="E747" s="124"/>
      <c r="F747" s="124"/>
      <c r="G747" s="124"/>
      <c r="H747" s="116"/>
    </row>
    <row r="748" spans="1:8" x14ac:dyDescent="0.25">
      <c r="A748" s="123"/>
      <c r="B748" s="130"/>
      <c r="C748" s="116"/>
      <c r="D748" s="124"/>
      <c r="E748" s="124"/>
      <c r="F748" s="124"/>
      <c r="G748" s="124"/>
      <c r="H748" s="116"/>
    </row>
    <row r="749" spans="1:8" x14ac:dyDescent="0.25">
      <c r="A749" s="123"/>
      <c r="B749" s="130"/>
      <c r="C749" s="116"/>
      <c r="D749" s="124"/>
      <c r="E749" s="124"/>
      <c r="F749" s="124"/>
      <c r="G749" s="124"/>
      <c r="H749" s="116"/>
    </row>
    <row r="750" spans="1:8" x14ac:dyDescent="0.25">
      <c r="A750" s="123"/>
      <c r="B750" s="130"/>
      <c r="C750" s="116"/>
      <c r="D750" s="124"/>
      <c r="E750" s="124"/>
      <c r="F750" s="124"/>
      <c r="G750" s="124"/>
      <c r="H750" s="116"/>
    </row>
    <row r="751" spans="1:8" x14ac:dyDescent="0.25">
      <c r="A751" s="123"/>
      <c r="B751" s="130"/>
      <c r="C751" s="116"/>
      <c r="D751" s="124"/>
      <c r="E751" s="124"/>
      <c r="F751" s="124"/>
      <c r="G751" s="124"/>
      <c r="H751" s="116"/>
    </row>
    <row r="752" spans="1:8" x14ac:dyDescent="0.25">
      <c r="A752" s="123"/>
      <c r="B752" s="130"/>
      <c r="C752" s="116"/>
      <c r="D752" s="124"/>
      <c r="E752" s="124"/>
      <c r="F752" s="124"/>
      <c r="G752" s="124"/>
      <c r="H752" s="116"/>
    </row>
    <row r="753" spans="1:8" x14ac:dyDescent="0.25">
      <c r="A753" s="123"/>
      <c r="B753" s="130"/>
      <c r="C753" s="116"/>
      <c r="D753" s="124"/>
      <c r="E753" s="124"/>
      <c r="F753" s="124"/>
      <c r="G753" s="124"/>
      <c r="H753" s="116"/>
    </row>
    <row r="754" spans="1:8" x14ac:dyDescent="0.25">
      <c r="A754" s="123"/>
      <c r="B754" s="130"/>
      <c r="C754" s="116"/>
      <c r="D754" s="124"/>
      <c r="E754" s="124"/>
      <c r="F754" s="124"/>
      <c r="G754" s="124"/>
      <c r="H754" s="116"/>
    </row>
    <row r="755" spans="1:8" x14ac:dyDescent="0.25">
      <c r="A755" s="123"/>
      <c r="B755" s="130"/>
      <c r="C755" s="116"/>
      <c r="D755" s="124"/>
      <c r="E755" s="124"/>
      <c r="F755" s="124"/>
      <c r="G755" s="124"/>
      <c r="H755" s="116"/>
    </row>
    <row r="756" spans="1:8" x14ac:dyDescent="0.25">
      <c r="A756" s="123"/>
      <c r="B756" s="130"/>
      <c r="C756" s="116"/>
      <c r="D756" s="124"/>
      <c r="E756" s="124"/>
      <c r="F756" s="124"/>
      <c r="G756" s="124"/>
      <c r="H756" s="116"/>
    </row>
    <row r="757" spans="1:8" x14ac:dyDescent="0.25">
      <c r="A757" s="123"/>
      <c r="B757" s="130"/>
      <c r="C757" s="116"/>
      <c r="D757" s="124"/>
      <c r="E757" s="124"/>
      <c r="F757" s="124"/>
      <c r="G757" s="124"/>
      <c r="H757" s="116"/>
    </row>
    <row r="758" spans="1:8" x14ac:dyDescent="0.25">
      <c r="A758" s="123"/>
      <c r="B758" s="130"/>
      <c r="C758" s="116"/>
      <c r="D758" s="124"/>
      <c r="E758" s="124"/>
      <c r="F758" s="124"/>
      <c r="G758" s="124"/>
      <c r="H758" s="116"/>
    </row>
    <row r="759" spans="1:8" x14ac:dyDescent="0.25">
      <c r="A759" s="123"/>
      <c r="B759" s="130"/>
      <c r="C759" s="116"/>
      <c r="D759" s="124"/>
      <c r="E759" s="124"/>
      <c r="F759" s="124"/>
      <c r="G759" s="124"/>
      <c r="H759" s="116"/>
    </row>
    <row r="760" spans="1:8" x14ac:dyDescent="0.25">
      <c r="A760" s="123"/>
      <c r="B760" s="130"/>
      <c r="C760" s="116"/>
      <c r="D760" s="124"/>
      <c r="E760" s="124"/>
      <c r="F760" s="124"/>
      <c r="G760" s="124"/>
      <c r="H760" s="116"/>
    </row>
    <row r="761" spans="1:8" x14ac:dyDescent="0.25">
      <c r="A761" s="123"/>
      <c r="B761" s="130"/>
      <c r="C761" s="116"/>
      <c r="D761" s="124"/>
      <c r="E761" s="124"/>
      <c r="F761" s="124"/>
      <c r="G761" s="124"/>
      <c r="H761" s="116"/>
    </row>
    <row r="762" spans="1:8" x14ac:dyDescent="0.25">
      <c r="A762" s="123"/>
      <c r="B762" s="130"/>
      <c r="C762" s="116"/>
      <c r="D762" s="124"/>
      <c r="E762" s="124"/>
      <c r="F762" s="124"/>
      <c r="G762" s="124"/>
      <c r="H762" s="116"/>
    </row>
    <row r="763" spans="1:8" x14ac:dyDescent="0.25">
      <c r="A763" s="123"/>
      <c r="B763" s="130"/>
      <c r="C763" s="116"/>
      <c r="D763" s="124"/>
      <c r="E763" s="124"/>
      <c r="F763" s="124"/>
      <c r="G763" s="124"/>
      <c r="H763" s="116"/>
    </row>
    <row r="764" spans="1:8" x14ac:dyDescent="0.25">
      <c r="A764" s="123"/>
      <c r="B764" s="130"/>
      <c r="C764" s="116"/>
      <c r="D764" s="124"/>
      <c r="E764" s="124"/>
      <c r="F764" s="124"/>
      <c r="G764" s="124"/>
      <c r="H764" s="116"/>
    </row>
    <row r="765" spans="1:8" x14ac:dyDescent="0.25">
      <c r="A765" s="123"/>
      <c r="B765" s="130"/>
      <c r="C765" s="116"/>
      <c r="D765" s="124"/>
      <c r="E765" s="124"/>
      <c r="F765" s="124"/>
      <c r="G765" s="124"/>
      <c r="H765" s="116"/>
    </row>
    <row r="766" spans="1:8" x14ac:dyDescent="0.25">
      <c r="A766" s="123"/>
      <c r="B766" s="130"/>
      <c r="C766" s="116"/>
      <c r="D766" s="124"/>
      <c r="E766" s="124"/>
      <c r="F766" s="124"/>
      <c r="G766" s="124"/>
      <c r="H766" s="116"/>
    </row>
    <row r="767" spans="1:8" x14ac:dyDescent="0.25">
      <c r="A767" s="123"/>
      <c r="B767" s="130"/>
      <c r="C767" s="116"/>
      <c r="D767" s="124"/>
      <c r="E767" s="124"/>
      <c r="F767" s="124"/>
      <c r="G767" s="124"/>
      <c r="H767" s="116"/>
    </row>
    <row r="768" spans="1:8" x14ac:dyDescent="0.25">
      <c r="A768" s="123"/>
      <c r="B768" s="130"/>
      <c r="C768" s="116"/>
      <c r="D768" s="124"/>
      <c r="E768" s="124"/>
      <c r="F768" s="124"/>
      <c r="G768" s="124"/>
      <c r="H768" s="116"/>
    </row>
    <row r="769" spans="1:8" x14ac:dyDescent="0.25">
      <c r="A769" s="123"/>
      <c r="B769" s="130"/>
      <c r="C769" s="116"/>
      <c r="D769" s="124"/>
      <c r="E769" s="124"/>
      <c r="F769" s="124"/>
      <c r="G769" s="124"/>
      <c r="H769" s="116"/>
    </row>
    <row r="770" spans="1:8" x14ac:dyDescent="0.25">
      <c r="A770" s="123"/>
      <c r="B770" s="130"/>
      <c r="C770" s="116"/>
      <c r="D770" s="124"/>
      <c r="E770" s="124"/>
      <c r="F770" s="124"/>
      <c r="G770" s="124"/>
      <c r="H770" s="116"/>
    </row>
    <row r="771" spans="1:8" x14ac:dyDescent="0.25">
      <c r="A771" s="123"/>
      <c r="B771" s="130"/>
      <c r="C771" s="116"/>
      <c r="D771" s="124"/>
      <c r="E771" s="124"/>
      <c r="F771" s="124"/>
      <c r="G771" s="124"/>
      <c r="H771" s="116"/>
    </row>
    <row r="772" spans="1:8" x14ac:dyDescent="0.25">
      <c r="A772" s="123"/>
      <c r="B772" s="130"/>
      <c r="C772" s="116"/>
      <c r="D772" s="124"/>
      <c r="E772" s="124"/>
      <c r="F772" s="124"/>
      <c r="G772" s="124"/>
      <c r="H772" s="116"/>
    </row>
    <row r="773" spans="1:8" x14ac:dyDescent="0.25">
      <c r="A773" s="123"/>
      <c r="B773" s="130"/>
      <c r="C773" s="116"/>
      <c r="D773" s="124"/>
      <c r="E773" s="124"/>
      <c r="F773" s="124"/>
      <c r="G773" s="124"/>
      <c r="H773" s="116"/>
    </row>
    <row r="774" spans="1:8" x14ac:dyDescent="0.25">
      <c r="A774" s="123"/>
      <c r="B774" s="130"/>
      <c r="C774" s="116"/>
      <c r="D774" s="124"/>
      <c r="E774" s="124"/>
      <c r="F774" s="124"/>
      <c r="G774" s="124"/>
      <c r="H774" s="116"/>
    </row>
    <row r="775" spans="1:8" x14ac:dyDescent="0.25">
      <c r="A775" s="123"/>
      <c r="B775" s="130"/>
      <c r="C775" s="116"/>
      <c r="D775" s="124"/>
      <c r="E775" s="124"/>
      <c r="F775" s="124"/>
      <c r="G775" s="124"/>
      <c r="H775" s="116"/>
    </row>
    <row r="776" spans="1:8" x14ac:dyDescent="0.25">
      <c r="A776" s="123"/>
      <c r="B776" s="130"/>
      <c r="C776" s="116"/>
      <c r="D776" s="124"/>
      <c r="E776" s="124"/>
      <c r="F776" s="124"/>
      <c r="G776" s="124"/>
      <c r="H776" s="116"/>
    </row>
    <row r="777" spans="1:8" x14ac:dyDescent="0.25">
      <c r="A777" s="123"/>
      <c r="B777" s="130"/>
      <c r="C777" s="116"/>
      <c r="D777" s="124"/>
      <c r="E777" s="124"/>
      <c r="F777" s="124"/>
      <c r="G777" s="124"/>
      <c r="H777" s="116"/>
    </row>
    <row r="778" spans="1:8" x14ac:dyDescent="0.25">
      <c r="A778" s="123"/>
      <c r="B778" s="130"/>
      <c r="C778" s="116"/>
      <c r="D778" s="124"/>
      <c r="E778" s="124"/>
      <c r="F778" s="124"/>
      <c r="G778" s="124"/>
      <c r="H778" s="116"/>
    </row>
    <row r="779" spans="1:8" x14ac:dyDescent="0.25">
      <c r="A779" s="123"/>
      <c r="B779" s="130"/>
      <c r="C779" s="116"/>
      <c r="D779" s="124"/>
      <c r="E779" s="124"/>
      <c r="F779" s="124"/>
      <c r="G779" s="124"/>
      <c r="H779" s="116"/>
    </row>
    <row r="780" spans="1:8" x14ac:dyDescent="0.25">
      <c r="A780" s="123"/>
      <c r="B780" s="130"/>
      <c r="C780" s="116"/>
      <c r="D780" s="124"/>
      <c r="E780" s="124"/>
      <c r="F780" s="124"/>
      <c r="G780" s="124"/>
      <c r="H780" s="116"/>
    </row>
    <row r="781" spans="1:8" x14ac:dyDescent="0.25">
      <c r="A781" s="123"/>
      <c r="B781" s="130"/>
      <c r="C781" s="116"/>
      <c r="D781" s="124"/>
      <c r="E781" s="124"/>
      <c r="F781" s="124"/>
      <c r="G781" s="124"/>
      <c r="H781" s="116"/>
    </row>
    <row r="782" spans="1:8" x14ac:dyDescent="0.25">
      <c r="A782" s="123"/>
      <c r="B782" s="130"/>
      <c r="C782" s="116"/>
      <c r="D782" s="124"/>
      <c r="E782" s="124"/>
      <c r="F782" s="124"/>
      <c r="G782" s="124"/>
      <c r="H782" s="116"/>
    </row>
    <row r="783" spans="1:8" x14ac:dyDescent="0.25">
      <c r="A783" s="123"/>
      <c r="B783" s="130"/>
      <c r="C783" s="116"/>
      <c r="D783" s="124"/>
      <c r="E783" s="124"/>
      <c r="F783" s="124"/>
      <c r="G783" s="124"/>
      <c r="H783" s="116"/>
    </row>
    <row r="784" spans="1:8" x14ac:dyDescent="0.25">
      <c r="A784" s="123"/>
      <c r="B784" s="130"/>
      <c r="C784" s="116"/>
      <c r="D784" s="124"/>
      <c r="E784" s="124"/>
      <c r="F784" s="124"/>
      <c r="G784" s="124"/>
      <c r="H784" s="116"/>
    </row>
    <row r="785" spans="1:8" x14ac:dyDescent="0.25">
      <c r="A785" s="123"/>
      <c r="B785" s="130"/>
      <c r="C785" s="116"/>
      <c r="D785" s="124"/>
      <c r="E785" s="124"/>
      <c r="F785" s="124"/>
      <c r="G785" s="124"/>
      <c r="H785" s="116"/>
    </row>
    <row r="786" spans="1:8" x14ac:dyDescent="0.25">
      <c r="A786" s="123"/>
      <c r="B786" s="130"/>
      <c r="C786" s="116"/>
      <c r="D786" s="124"/>
      <c r="E786" s="124"/>
      <c r="F786" s="124"/>
      <c r="G786" s="124"/>
      <c r="H786" s="116"/>
    </row>
    <row r="787" spans="1:8" x14ac:dyDescent="0.25">
      <c r="A787" s="123"/>
      <c r="B787" s="130"/>
      <c r="C787" s="116"/>
      <c r="D787" s="124"/>
      <c r="E787" s="124"/>
      <c r="F787" s="124"/>
      <c r="G787" s="124"/>
      <c r="H787" s="116"/>
    </row>
    <row r="788" spans="1:8" x14ac:dyDescent="0.25">
      <c r="A788" s="123"/>
      <c r="B788" s="130"/>
      <c r="C788" s="116"/>
      <c r="D788" s="124"/>
      <c r="E788" s="124"/>
      <c r="F788" s="124"/>
      <c r="G788" s="124"/>
      <c r="H788" s="116"/>
    </row>
    <row r="789" spans="1:8" x14ac:dyDescent="0.25">
      <c r="A789" s="123"/>
      <c r="B789" s="130"/>
      <c r="C789" s="116"/>
      <c r="D789" s="124"/>
      <c r="E789" s="124"/>
      <c r="F789" s="124"/>
      <c r="G789" s="124"/>
      <c r="H789" s="116"/>
    </row>
    <row r="790" spans="1:8" x14ac:dyDescent="0.25">
      <c r="A790" s="123"/>
      <c r="B790" s="130"/>
      <c r="C790" s="116"/>
      <c r="D790" s="124"/>
      <c r="E790" s="124"/>
      <c r="F790" s="124"/>
      <c r="G790" s="124"/>
      <c r="H790" s="116"/>
    </row>
    <row r="791" spans="1:8" x14ac:dyDescent="0.25">
      <c r="A791" s="123"/>
      <c r="B791" s="130"/>
      <c r="C791" s="116"/>
      <c r="D791" s="124"/>
      <c r="E791" s="124"/>
      <c r="F791" s="124"/>
      <c r="G791" s="124"/>
      <c r="H791" s="116"/>
    </row>
    <row r="792" spans="1:8" x14ac:dyDescent="0.25">
      <c r="A792" s="123"/>
      <c r="B792" s="130"/>
      <c r="C792" s="116"/>
      <c r="D792" s="124"/>
      <c r="E792" s="124"/>
      <c r="F792" s="124"/>
      <c r="G792" s="124"/>
      <c r="H792" s="116"/>
    </row>
    <row r="793" spans="1:8" x14ac:dyDescent="0.25">
      <c r="A793" s="123"/>
      <c r="B793" s="130"/>
      <c r="C793" s="116"/>
      <c r="D793" s="124"/>
      <c r="E793" s="124"/>
      <c r="F793" s="124"/>
      <c r="G793" s="124"/>
      <c r="H793" s="116"/>
    </row>
    <row r="794" spans="1:8" x14ac:dyDescent="0.25">
      <c r="A794" s="123"/>
      <c r="B794" s="130"/>
      <c r="C794" s="116"/>
      <c r="D794" s="124"/>
      <c r="E794" s="124"/>
      <c r="F794" s="124"/>
      <c r="G794" s="124"/>
      <c r="H794" s="116"/>
    </row>
    <row r="795" spans="1:8" x14ac:dyDescent="0.25">
      <c r="A795" s="123"/>
      <c r="B795" s="130"/>
      <c r="C795" s="116"/>
      <c r="D795" s="124"/>
      <c r="E795" s="124"/>
      <c r="F795" s="124"/>
      <c r="G795" s="124"/>
      <c r="H795" s="116"/>
    </row>
    <row r="796" spans="1:8" x14ac:dyDescent="0.25">
      <c r="A796" s="123"/>
      <c r="B796" s="130"/>
      <c r="C796" s="116"/>
      <c r="D796" s="124"/>
      <c r="E796" s="124"/>
      <c r="F796" s="124"/>
      <c r="G796" s="124"/>
      <c r="H796" s="116"/>
    </row>
    <row r="797" spans="1:8" x14ac:dyDescent="0.25">
      <c r="A797" s="123"/>
      <c r="B797" s="130"/>
      <c r="C797" s="116"/>
      <c r="D797" s="124"/>
      <c r="E797" s="124"/>
      <c r="F797" s="124"/>
      <c r="G797" s="124"/>
      <c r="H797" s="116"/>
    </row>
    <row r="798" spans="1:8" x14ac:dyDescent="0.25">
      <c r="A798" s="123"/>
      <c r="B798" s="130"/>
      <c r="C798" s="116"/>
      <c r="D798" s="124"/>
      <c r="E798" s="124"/>
      <c r="F798" s="124"/>
      <c r="G798" s="124"/>
      <c r="H798" s="116"/>
    </row>
    <row r="799" spans="1:8" x14ac:dyDescent="0.25">
      <c r="A799" s="123"/>
      <c r="B799" s="130"/>
      <c r="C799" s="116"/>
      <c r="D799" s="124"/>
      <c r="E799" s="124"/>
      <c r="F799" s="124"/>
      <c r="G799" s="124"/>
      <c r="H799" s="116"/>
    </row>
    <row r="800" spans="1:8" x14ac:dyDescent="0.25">
      <c r="A800" s="123"/>
      <c r="B800" s="130"/>
      <c r="C800" s="116"/>
      <c r="D800" s="124"/>
      <c r="E800" s="124"/>
      <c r="F800" s="124"/>
      <c r="G800" s="124"/>
      <c r="H800" s="116"/>
    </row>
    <row r="801" spans="1:8" x14ac:dyDescent="0.25">
      <c r="A801" s="123"/>
      <c r="B801" s="130"/>
      <c r="C801" s="116"/>
      <c r="D801" s="124"/>
      <c r="E801" s="124"/>
      <c r="F801" s="124"/>
      <c r="G801" s="124"/>
      <c r="H801" s="116"/>
    </row>
    <row r="802" spans="1:8" x14ac:dyDescent="0.25">
      <c r="A802" s="123"/>
      <c r="B802" s="130"/>
      <c r="C802" s="116"/>
      <c r="D802" s="124"/>
      <c r="E802" s="124"/>
      <c r="F802" s="124"/>
      <c r="G802" s="124"/>
      <c r="H802" s="116"/>
    </row>
    <row r="803" spans="1:8" x14ac:dyDescent="0.25">
      <c r="A803" s="123"/>
      <c r="B803" s="130"/>
      <c r="C803" s="116"/>
      <c r="D803" s="124"/>
      <c r="E803" s="124"/>
      <c r="F803" s="124"/>
      <c r="G803" s="124"/>
      <c r="H803" s="116"/>
    </row>
    <row r="804" spans="1:8" x14ac:dyDescent="0.25">
      <c r="A804" s="123"/>
      <c r="B804" s="130"/>
      <c r="C804" s="116"/>
      <c r="D804" s="124"/>
      <c r="E804" s="124"/>
      <c r="F804" s="124"/>
      <c r="G804" s="124"/>
      <c r="H804" s="116"/>
    </row>
    <row r="805" spans="1:8" x14ac:dyDescent="0.25">
      <c r="A805" s="123"/>
      <c r="B805" s="130"/>
      <c r="C805" s="116"/>
      <c r="D805" s="124"/>
      <c r="E805" s="124"/>
      <c r="F805" s="124"/>
      <c r="G805" s="124"/>
      <c r="H805" s="116"/>
    </row>
    <row r="806" spans="1:8" x14ac:dyDescent="0.25">
      <c r="A806" s="123"/>
      <c r="B806" s="130"/>
      <c r="C806" s="116"/>
      <c r="D806" s="124"/>
      <c r="E806" s="124"/>
      <c r="F806" s="124"/>
      <c r="G806" s="124"/>
      <c r="H806" s="116"/>
    </row>
    <row r="807" spans="1:8" x14ac:dyDescent="0.25">
      <c r="A807" s="123"/>
      <c r="B807" s="130"/>
      <c r="C807" s="116"/>
      <c r="D807" s="124"/>
      <c r="E807" s="124"/>
      <c r="F807" s="124"/>
      <c r="G807" s="124"/>
      <c r="H807" s="116"/>
    </row>
    <row r="808" spans="1:8" x14ac:dyDescent="0.25">
      <c r="A808" s="123"/>
      <c r="B808" s="130"/>
      <c r="C808" s="116"/>
      <c r="D808" s="124"/>
      <c r="E808" s="124"/>
      <c r="F808" s="124"/>
      <c r="G808" s="124"/>
      <c r="H808" s="116"/>
    </row>
    <row r="809" spans="1:8" x14ac:dyDescent="0.25">
      <c r="A809" s="123"/>
      <c r="B809" s="130"/>
      <c r="C809" s="116"/>
      <c r="D809" s="124"/>
      <c r="E809" s="124"/>
      <c r="F809" s="124"/>
      <c r="G809" s="124"/>
      <c r="H809" s="116"/>
    </row>
    <row r="810" spans="1:8" x14ac:dyDescent="0.25">
      <c r="A810" s="123"/>
      <c r="B810" s="130"/>
      <c r="C810" s="116"/>
      <c r="D810" s="124"/>
      <c r="E810" s="124"/>
      <c r="F810" s="124"/>
      <c r="G810" s="124"/>
      <c r="H810" s="116"/>
    </row>
    <row r="811" spans="1:8" x14ac:dyDescent="0.25">
      <c r="A811" s="123"/>
      <c r="B811" s="130"/>
      <c r="C811" s="116"/>
      <c r="D811" s="124"/>
      <c r="E811" s="124"/>
      <c r="F811" s="124"/>
      <c r="G811" s="124"/>
      <c r="H811" s="116"/>
    </row>
    <row r="812" spans="1:8" x14ac:dyDescent="0.25">
      <c r="A812" s="123"/>
      <c r="B812" s="130"/>
      <c r="C812" s="116"/>
      <c r="D812" s="124"/>
      <c r="E812" s="124"/>
      <c r="F812" s="124"/>
      <c r="G812" s="124"/>
      <c r="H812" s="116"/>
    </row>
    <row r="813" spans="1:8" x14ac:dyDescent="0.25">
      <c r="A813" s="123"/>
      <c r="B813" s="130"/>
      <c r="C813" s="116"/>
      <c r="D813" s="124"/>
      <c r="E813" s="124"/>
      <c r="F813" s="124"/>
      <c r="G813" s="124"/>
      <c r="H813" s="116"/>
    </row>
    <row r="814" spans="1:8" x14ac:dyDescent="0.25">
      <c r="A814" s="123"/>
      <c r="B814" s="130"/>
      <c r="C814" s="116"/>
      <c r="D814" s="124"/>
      <c r="E814" s="124"/>
      <c r="F814" s="124"/>
      <c r="G814" s="124"/>
      <c r="H814" s="116"/>
    </row>
    <row r="815" spans="1:8" x14ac:dyDescent="0.25">
      <c r="A815" s="123"/>
      <c r="B815" s="130"/>
      <c r="C815" s="116"/>
      <c r="D815" s="124"/>
      <c r="E815" s="124"/>
      <c r="F815" s="124"/>
      <c r="G815" s="124"/>
      <c r="H815" s="116"/>
    </row>
    <row r="816" spans="1:8" x14ac:dyDescent="0.25">
      <c r="A816" s="123"/>
      <c r="B816" s="130"/>
      <c r="C816" s="116"/>
      <c r="D816" s="124"/>
      <c r="E816" s="124"/>
      <c r="F816" s="124"/>
      <c r="G816" s="124"/>
      <c r="H816" s="116"/>
    </row>
    <row r="817" spans="1:8" x14ac:dyDescent="0.25">
      <c r="A817" s="123"/>
      <c r="B817" s="130"/>
      <c r="C817" s="116"/>
      <c r="D817" s="124"/>
      <c r="E817" s="124"/>
      <c r="F817" s="124"/>
      <c r="G817" s="124"/>
      <c r="H817" s="116"/>
    </row>
    <row r="818" spans="1:8" x14ac:dyDescent="0.25">
      <c r="A818" s="123"/>
      <c r="B818" s="130"/>
      <c r="C818" s="116"/>
      <c r="D818" s="124"/>
      <c r="E818" s="124"/>
      <c r="F818" s="124"/>
      <c r="G818" s="124"/>
      <c r="H818" s="116"/>
    </row>
    <row r="819" spans="1:8" x14ac:dyDescent="0.25">
      <c r="A819" s="123"/>
      <c r="B819" s="130"/>
      <c r="C819" s="116"/>
      <c r="D819" s="124"/>
      <c r="E819" s="124"/>
      <c r="F819" s="124"/>
      <c r="G819" s="124"/>
      <c r="H819" s="116"/>
    </row>
    <row r="820" spans="1:8" x14ac:dyDescent="0.25">
      <c r="A820" s="123"/>
      <c r="B820" s="130"/>
      <c r="C820" s="116"/>
      <c r="D820" s="124"/>
      <c r="E820" s="124"/>
      <c r="F820" s="124"/>
      <c r="G820" s="124"/>
      <c r="H820" s="116"/>
    </row>
    <row r="821" spans="1:8" x14ac:dyDescent="0.25">
      <c r="A821" s="123"/>
      <c r="B821" s="130"/>
      <c r="C821" s="116"/>
      <c r="D821" s="124"/>
      <c r="E821" s="124"/>
      <c r="F821" s="124"/>
      <c r="G821" s="124"/>
      <c r="H821" s="116"/>
    </row>
    <row r="822" spans="1:8" x14ac:dyDescent="0.25">
      <c r="A822" s="123"/>
      <c r="B822" s="130"/>
      <c r="C822" s="116"/>
      <c r="D822" s="124"/>
      <c r="E822" s="124"/>
      <c r="F822" s="124"/>
      <c r="G822" s="124"/>
      <c r="H822" s="116"/>
    </row>
    <row r="823" spans="1:8" x14ac:dyDescent="0.25">
      <c r="A823" s="123"/>
      <c r="B823" s="130"/>
      <c r="C823" s="116"/>
      <c r="D823" s="124"/>
      <c r="E823" s="124"/>
      <c r="F823" s="124"/>
      <c r="G823" s="124"/>
      <c r="H823" s="116"/>
    </row>
    <row r="824" spans="1:8" x14ac:dyDescent="0.25">
      <c r="A824" s="123"/>
      <c r="B824" s="130"/>
      <c r="C824" s="116"/>
      <c r="D824" s="124"/>
      <c r="E824" s="124"/>
      <c r="F824" s="124"/>
      <c r="G824" s="124"/>
      <c r="H824" s="116"/>
    </row>
    <row r="825" spans="1:8" x14ac:dyDescent="0.25">
      <c r="A825" s="123"/>
      <c r="B825" s="130"/>
      <c r="C825" s="116"/>
      <c r="D825" s="124"/>
      <c r="E825" s="124"/>
      <c r="F825" s="124"/>
      <c r="G825" s="124"/>
      <c r="H825" s="116"/>
    </row>
    <row r="826" spans="1:8" x14ac:dyDescent="0.25">
      <c r="A826" s="123"/>
      <c r="B826" s="130"/>
      <c r="C826" s="116"/>
      <c r="D826" s="124"/>
      <c r="E826" s="124"/>
      <c r="F826" s="124"/>
      <c r="G826" s="124"/>
      <c r="H826" s="116"/>
    </row>
    <row r="827" spans="1:8" x14ac:dyDescent="0.25">
      <c r="A827" s="123"/>
      <c r="B827" s="130"/>
      <c r="C827" s="116"/>
      <c r="D827" s="124"/>
      <c r="E827" s="124"/>
      <c r="F827" s="124"/>
      <c r="G827" s="124"/>
      <c r="H827" s="116"/>
    </row>
    <row r="828" spans="1:8" x14ac:dyDescent="0.25">
      <c r="A828" s="123"/>
      <c r="B828" s="130"/>
      <c r="C828" s="116"/>
      <c r="D828" s="124"/>
      <c r="E828" s="124"/>
      <c r="F828" s="124"/>
      <c r="G828" s="124"/>
      <c r="H828" s="116"/>
    </row>
    <row r="829" spans="1:8" x14ac:dyDescent="0.25">
      <c r="A829" s="123"/>
      <c r="B829" s="130"/>
      <c r="C829" s="116"/>
      <c r="D829" s="124"/>
      <c r="E829" s="124"/>
      <c r="F829" s="124"/>
      <c r="G829" s="124"/>
      <c r="H829" s="116"/>
    </row>
    <row r="830" spans="1:8" x14ac:dyDescent="0.25">
      <c r="A830" s="123"/>
      <c r="B830" s="130"/>
      <c r="C830" s="116"/>
      <c r="D830" s="124"/>
      <c r="E830" s="124"/>
      <c r="F830" s="124"/>
      <c r="G830" s="124"/>
      <c r="H830" s="116"/>
    </row>
    <row r="831" spans="1:8" x14ac:dyDescent="0.25">
      <c r="A831" s="123"/>
      <c r="B831" s="130"/>
      <c r="C831" s="116"/>
      <c r="D831" s="124"/>
      <c r="E831" s="124"/>
      <c r="F831" s="124"/>
      <c r="G831" s="124"/>
      <c r="H831" s="116"/>
    </row>
    <row r="832" spans="1:8" x14ac:dyDescent="0.25">
      <c r="A832" s="123"/>
      <c r="B832" s="130"/>
      <c r="C832" s="116"/>
      <c r="D832" s="124"/>
      <c r="E832" s="124"/>
      <c r="F832" s="124"/>
      <c r="G832" s="124"/>
      <c r="H832" s="116"/>
    </row>
    <row r="833" spans="1:8" x14ac:dyDescent="0.25">
      <c r="A833" s="123"/>
      <c r="B833" s="130"/>
      <c r="C833" s="116"/>
      <c r="D833" s="124"/>
      <c r="E833" s="124"/>
      <c r="F833" s="124"/>
      <c r="G833" s="124"/>
      <c r="H833" s="116"/>
    </row>
    <row r="834" spans="1:8" x14ac:dyDescent="0.25">
      <c r="A834" s="123"/>
      <c r="B834" s="130"/>
      <c r="C834" s="116"/>
      <c r="D834" s="124"/>
      <c r="E834" s="124"/>
      <c r="F834" s="124"/>
      <c r="G834" s="124"/>
      <c r="H834" s="116"/>
    </row>
    <row r="835" spans="1:8" x14ac:dyDescent="0.25">
      <c r="A835" s="123"/>
      <c r="B835" s="130"/>
      <c r="C835" s="116"/>
      <c r="D835" s="124"/>
      <c r="E835" s="124"/>
      <c r="F835" s="124"/>
      <c r="G835" s="124"/>
      <c r="H835" s="116"/>
    </row>
    <row r="836" spans="1:8" x14ac:dyDescent="0.25">
      <c r="A836" s="123"/>
      <c r="B836" s="130"/>
      <c r="C836" s="116"/>
      <c r="D836" s="124"/>
      <c r="E836" s="124"/>
      <c r="F836" s="124"/>
      <c r="G836" s="124"/>
      <c r="H836" s="116"/>
    </row>
    <row r="837" spans="1:8" x14ac:dyDescent="0.25">
      <c r="A837" s="123"/>
      <c r="B837" s="130"/>
      <c r="C837" s="116"/>
      <c r="D837" s="124"/>
      <c r="E837" s="124"/>
      <c r="F837" s="124"/>
      <c r="G837" s="124"/>
      <c r="H837" s="116"/>
    </row>
    <row r="838" spans="1:8" x14ac:dyDescent="0.25">
      <c r="A838" s="123"/>
      <c r="B838" s="130"/>
      <c r="C838" s="116"/>
      <c r="D838" s="124"/>
      <c r="E838" s="124"/>
      <c r="F838" s="124"/>
      <c r="G838" s="124"/>
      <c r="H838" s="116"/>
    </row>
    <row r="839" spans="1:8" x14ac:dyDescent="0.25">
      <c r="A839" s="123"/>
      <c r="B839" s="130"/>
      <c r="C839" s="116"/>
      <c r="D839" s="124"/>
      <c r="E839" s="124"/>
      <c r="F839" s="124"/>
      <c r="G839" s="124"/>
      <c r="H839" s="116"/>
    </row>
    <row r="840" spans="1:8" x14ac:dyDescent="0.25">
      <c r="A840" s="123"/>
      <c r="B840" s="130"/>
      <c r="C840" s="116"/>
      <c r="D840" s="124"/>
      <c r="E840" s="124"/>
      <c r="F840" s="124"/>
      <c r="G840" s="124"/>
      <c r="H840" s="116"/>
    </row>
    <row r="841" spans="1:8" x14ac:dyDescent="0.25">
      <c r="A841" s="123"/>
      <c r="B841" s="130"/>
      <c r="C841" s="116"/>
      <c r="D841" s="124"/>
      <c r="E841" s="124"/>
      <c r="F841" s="124"/>
      <c r="G841" s="124"/>
      <c r="H841" s="116"/>
    </row>
    <row r="842" spans="1:8" x14ac:dyDescent="0.25">
      <c r="A842" s="123"/>
      <c r="B842" s="130"/>
      <c r="C842" s="116"/>
      <c r="D842" s="124"/>
      <c r="E842" s="124"/>
      <c r="F842" s="124"/>
      <c r="G842" s="124"/>
      <c r="H842" s="116"/>
    </row>
    <row r="843" spans="1:8" x14ac:dyDescent="0.25">
      <c r="A843" s="123"/>
      <c r="B843" s="130"/>
      <c r="C843" s="116"/>
      <c r="D843" s="124"/>
      <c r="E843" s="124"/>
      <c r="F843" s="124"/>
      <c r="G843" s="124"/>
      <c r="H843" s="116"/>
    </row>
    <row r="844" spans="1:8" x14ac:dyDescent="0.25">
      <c r="A844" s="123"/>
      <c r="B844" s="130"/>
      <c r="C844" s="116"/>
      <c r="D844" s="124"/>
      <c r="E844" s="124"/>
      <c r="F844" s="124"/>
      <c r="G844" s="124"/>
      <c r="H844" s="116"/>
    </row>
    <row r="845" spans="1:8" x14ac:dyDescent="0.25">
      <c r="A845" s="123"/>
      <c r="B845" s="130"/>
      <c r="C845" s="116"/>
      <c r="D845" s="124"/>
      <c r="E845" s="124"/>
      <c r="F845" s="124"/>
      <c r="G845" s="124"/>
      <c r="H845" s="116"/>
    </row>
    <row r="846" spans="1:8" x14ac:dyDescent="0.25">
      <c r="A846" s="123"/>
      <c r="B846" s="130"/>
      <c r="C846" s="116"/>
      <c r="D846" s="124"/>
      <c r="E846" s="124"/>
      <c r="F846" s="124"/>
      <c r="G846" s="124"/>
      <c r="H846" s="116"/>
    </row>
    <row r="847" spans="1:8" x14ac:dyDescent="0.25">
      <c r="A847" s="123"/>
      <c r="B847" s="130"/>
      <c r="C847" s="116"/>
      <c r="D847" s="124"/>
      <c r="E847" s="124"/>
      <c r="F847" s="124"/>
      <c r="G847" s="124"/>
      <c r="H847" s="116"/>
    </row>
    <row r="848" spans="1:8" x14ac:dyDescent="0.25">
      <c r="A848" s="123"/>
      <c r="B848" s="130"/>
      <c r="C848" s="116"/>
      <c r="D848" s="124"/>
      <c r="E848" s="124"/>
      <c r="F848" s="124"/>
      <c r="G848" s="124"/>
      <c r="H848" s="116"/>
    </row>
    <row r="849" spans="1:8" x14ac:dyDescent="0.25">
      <c r="A849" s="123"/>
      <c r="B849" s="130"/>
      <c r="C849" s="116"/>
      <c r="D849" s="124"/>
      <c r="E849" s="124"/>
      <c r="F849" s="124"/>
      <c r="G849" s="124"/>
      <c r="H849" s="116"/>
    </row>
    <row r="850" spans="1:8" x14ac:dyDescent="0.25">
      <c r="A850" s="123"/>
      <c r="B850" s="130"/>
      <c r="C850" s="116"/>
      <c r="D850" s="124"/>
      <c r="E850" s="124"/>
      <c r="F850" s="124"/>
      <c r="G850" s="124"/>
      <c r="H850" s="116"/>
    </row>
    <row r="851" spans="1:8" x14ac:dyDescent="0.25">
      <c r="A851" s="123"/>
      <c r="B851" s="130"/>
      <c r="C851" s="116"/>
      <c r="D851" s="124"/>
      <c r="E851" s="124"/>
      <c r="F851" s="124"/>
      <c r="G851" s="124"/>
      <c r="H851" s="116"/>
    </row>
    <row r="852" spans="1:8" x14ac:dyDescent="0.25">
      <c r="A852" s="123"/>
      <c r="B852" s="130"/>
      <c r="C852" s="116"/>
      <c r="D852" s="124"/>
      <c r="E852" s="124"/>
      <c r="F852" s="124"/>
      <c r="G852" s="124"/>
      <c r="H852" s="116"/>
    </row>
    <row r="853" spans="1:8" x14ac:dyDescent="0.25">
      <c r="A853" s="123"/>
      <c r="B853" s="130"/>
      <c r="C853" s="116"/>
      <c r="D853" s="124"/>
      <c r="E853" s="124"/>
      <c r="F853" s="124"/>
      <c r="G853" s="124"/>
      <c r="H853" s="116"/>
    </row>
    <row r="854" spans="1:8" x14ac:dyDescent="0.25">
      <c r="A854" s="123"/>
      <c r="B854" s="130"/>
      <c r="C854" s="116"/>
      <c r="D854" s="124"/>
      <c r="E854" s="124"/>
      <c r="F854" s="124"/>
      <c r="G854" s="124"/>
      <c r="H854" s="116"/>
    </row>
    <row r="855" spans="1:8" x14ac:dyDescent="0.25">
      <c r="A855" s="123"/>
      <c r="B855" s="130"/>
      <c r="C855" s="116"/>
      <c r="D855" s="124"/>
      <c r="E855" s="124"/>
      <c r="F855" s="124"/>
      <c r="G855" s="124"/>
      <c r="H855" s="116"/>
    </row>
    <row r="856" spans="1:8" x14ac:dyDescent="0.25">
      <c r="A856" s="123"/>
      <c r="B856" s="130"/>
      <c r="C856" s="116"/>
      <c r="D856" s="124"/>
      <c r="E856" s="124"/>
      <c r="F856" s="124"/>
      <c r="G856" s="124"/>
      <c r="H856" s="116"/>
    </row>
    <row r="857" spans="1:8" x14ac:dyDescent="0.25">
      <c r="A857" s="123"/>
      <c r="B857" s="130"/>
      <c r="C857" s="116"/>
      <c r="D857" s="124"/>
      <c r="E857" s="124"/>
      <c r="F857" s="124"/>
      <c r="G857" s="124"/>
      <c r="H857" s="116"/>
    </row>
    <row r="858" spans="1:8" x14ac:dyDescent="0.25">
      <c r="A858" s="123"/>
      <c r="B858" s="130"/>
      <c r="C858" s="116"/>
      <c r="D858" s="124"/>
      <c r="E858" s="124"/>
      <c r="F858" s="124"/>
      <c r="G858" s="124"/>
      <c r="H858" s="116"/>
    </row>
    <row r="859" spans="1:8" x14ac:dyDescent="0.25">
      <c r="A859" s="123"/>
      <c r="B859" s="130"/>
      <c r="C859" s="116"/>
      <c r="D859" s="124"/>
      <c r="E859" s="124"/>
      <c r="F859" s="124"/>
      <c r="G859" s="124"/>
      <c r="H859" s="116"/>
    </row>
    <row r="860" spans="1:8" x14ac:dyDescent="0.25">
      <c r="A860" s="123"/>
      <c r="B860" s="130"/>
      <c r="C860" s="116"/>
      <c r="D860" s="124"/>
      <c r="E860" s="124"/>
      <c r="F860" s="124"/>
      <c r="G860" s="124"/>
      <c r="H860" s="116"/>
    </row>
    <row r="861" spans="1:8" x14ac:dyDescent="0.25">
      <c r="A861" s="123"/>
      <c r="B861" s="130"/>
      <c r="C861" s="116"/>
      <c r="D861" s="124"/>
      <c r="E861" s="124"/>
      <c r="F861" s="124"/>
      <c r="G861" s="124"/>
      <c r="H861" s="116"/>
    </row>
    <row r="862" spans="1:8" x14ac:dyDescent="0.25">
      <c r="A862" s="123"/>
      <c r="B862" s="130"/>
      <c r="C862" s="116"/>
      <c r="D862" s="124"/>
      <c r="E862" s="124"/>
      <c r="F862" s="124"/>
      <c r="G862" s="124"/>
      <c r="H862" s="116"/>
    </row>
    <row r="863" spans="1:8" x14ac:dyDescent="0.25">
      <c r="A863" s="123"/>
      <c r="B863" s="130"/>
      <c r="C863" s="116"/>
      <c r="D863" s="124"/>
      <c r="E863" s="124"/>
      <c r="F863" s="124"/>
      <c r="G863" s="124"/>
      <c r="H863" s="116"/>
    </row>
    <row r="864" spans="1:8" x14ac:dyDescent="0.25">
      <c r="A864" s="123"/>
      <c r="B864" s="130"/>
      <c r="C864" s="116"/>
      <c r="D864" s="124"/>
      <c r="E864" s="124"/>
      <c r="F864" s="124"/>
      <c r="G864" s="124"/>
      <c r="H864" s="116"/>
    </row>
    <row r="865" spans="1:8" x14ac:dyDescent="0.25">
      <c r="A865" s="123"/>
      <c r="B865" s="130"/>
      <c r="C865" s="116"/>
      <c r="D865" s="124"/>
      <c r="E865" s="124"/>
      <c r="F865" s="124"/>
      <c r="G865" s="124"/>
      <c r="H865" s="116"/>
    </row>
    <row r="866" spans="1:8" x14ac:dyDescent="0.25">
      <c r="A866" s="123"/>
      <c r="B866" s="130"/>
      <c r="C866" s="116"/>
      <c r="D866" s="124"/>
      <c r="E866" s="124"/>
      <c r="F866" s="124"/>
      <c r="G866" s="124"/>
      <c r="H866" s="116"/>
    </row>
    <row r="867" spans="1:8" x14ac:dyDescent="0.25">
      <c r="A867" s="123"/>
      <c r="B867" s="130"/>
      <c r="C867" s="116"/>
      <c r="D867" s="124"/>
      <c r="E867" s="124"/>
      <c r="F867" s="124"/>
      <c r="G867" s="124"/>
      <c r="H867" s="116"/>
    </row>
    <row r="868" spans="1:8" x14ac:dyDescent="0.25">
      <c r="A868" s="123"/>
      <c r="B868" s="130"/>
      <c r="C868" s="116"/>
      <c r="D868" s="124"/>
      <c r="E868" s="124"/>
      <c r="F868" s="124"/>
      <c r="G868" s="124"/>
      <c r="H868" s="116"/>
    </row>
    <row r="869" spans="1:8" x14ac:dyDescent="0.25">
      <c r="A869" s="123"/>
      <c r="B869" s="130"/>
      <c r="C869" s="116"/>
      <c r="D869" s="124"/>
      <c r="E869" s="124"/>
      <c r="F869" s="124"/>
      <c r="G869" s="124"/>
      <c r="H869" s="116"/>
    </row>
    <row r="870" spans="1:8" x14ac:dyDescent="0.25">
      <c r="A870" s="123"/>
      <c r="B870" s="130"/>
      <c r="C870" s="116"/>
      <c r="D870" s="124"/>
      <c r="E870" s="124"/>
      <c r="F870" s="124"/>
      <c r="G870" s="124"/>
      <c r="H870" s="116"/>
    </row>
    <row r="871" spans="1:8" x14ac:dyDescent="0.25">
      <c r="A871" s="123"/>
      <c r="B871" s="130"/>
      <c r="C871" s="116"/>
      <c r="D871" s="124"/>
      <c r="E871" s="124"/>
      <c r="F871" s="124"/>
      <c r="G871" s="124"/>
      <c r="H871" s="116"/>
    </row>
    <row r="872" spans="1:8" x14ac:dyDescent="0.25">
      <c r="A872" s="123"/>
      <c r="B872" s="130"/>
      <c r="C872" s="116"/>
      <c r="D872" s="124"/>
      <c r="E872" s="124"/>
      <c r="F872" s="124"/>
      <c r="G872" s="124"/>
      <c r="H872" s="116"/>
    </row>
    <row r="873" spans="1:8" x14ac:dyDescent="0.25">
      <c r="A873" s="123"/>
      <c r="B873" s="130"/>
      <c r="C873" s="116"/>
      <c r="D873" s="124"/>
      <c r="E873" s="124"/>
      <c r="F873" s="124"/>
      <c r="G873" s="124"/>
      <c r="H873" s="116"/>
    </row>
    <row r="874" spans="1:8" x14ac:dyDescent="0.25">
      <c r="A874" s="123"/>
      <c r="B874" s="130"/>
      <c r="C874" s="116"/>
      <c r="D874" s="124"/>
      <c r="E874" s="124"/>
      <c r="F874" s="124"/>
      <c r="G874" s="124"/>
      <c r="H874" s="116"/>
    </row>
    <row r="875" spans="1:8" x14ac:dyDescent="0.25">
      <c r="A875" s="123"/>
      <c r="B875" s="130"/>
      <c r="C875" s="116"/>
      <c r="D875" s="124"/>
      <c r="E875" s="124"/>
      <c r="F875" s="124"/>
      <c r="G875" s="124"/>
      <c r="H875" s="116"/>
    </row>
    <row r="876" spans="1:8" x14ac:dyDescent="0.25">
      <c r="A876" s="123"/>
      <c r="B876" s="130"/>
      <c r="C876" s="116"/>
      <c r="D876" s="124"/>
      <c r="E876" s="124"/>
      <c r="F876" s="124"/>
      <c r="G876" s="124"/>
      <c r="H876" s="116"/>
    </row>
    <row r="877" spans="1:8" x14ac:dyDescent="0.25">
      <c r="A877" s="123"/>
      <c r="B877" s="130"/>
      <c r="C877" s="116"/>
      <c r="D877" s="124"/>
      <c r="E877" s="124"/>
      <c r="F877" s="124"/>
      <c r="G877" s="124"/>
      <c r="H877" s="116"/>
    </row>
    <row r="878" spans="1:8" x14ac:dyDescent="0.25">
      <c r="A878" s="123"/>
      <c r="B878" s="130"/>
      <c r="C878" s="116"/>
      <c r="D878" s="124"/>
      <c r="E878" s="124"/>
      <c r="F878" s="124"/>
      <c r="G878" s="124"/>
      <c r="H878" s="116"/>
    </row>
    <row r="879" spans="1:8" x14ac:dyDescent="0.25">
      <c r="A879" s="123"/>
      <c r="B879" s="130"/>
      <c r="C879" s="116"/>
      <c r="D879" s="124"/>
      <c r="E879" s="124"/>
      <c r="F879" s="124"/>
      <c r="G879" s="124"/>
      <c r="H879" s="116"/>
    </row>
    <row r="880" spans="1:8" x14ac:dyDescent="0.25">
      <c r="A880" s="123"/>
      <c r="B880" s="130"/>
      <c r="C880" s="116"/>
      <c r="D880" s="124"/>
      <c r="E880" s="124"/>
      <c r="F880" s="124"/>
      <c r="G880" s="124"/>
      <c r="H880" s="116"/>
    </row>
    <row r="881" spans="1:8" x14ac:dyDescent="0.25">
      <c r="A881" s="123"/>
      <c r="B881" s="130"/>
      <c r="C881" s="116"/>
      <c r="D881" s="124"/>
      <c r="E881" s="124"/>
      <c r="F881" s="124"/>
      <c r="G881" s="124"/>
      <c r="H881" s="116"/>
    </row>
    <row r="882" spans="1:8" x14ac:dyDescent="0.25">
      <c r="A882" s="123"/>
      <c r="B882" s="130"/>
      <c r="C882" s="116"/>
      <c r="D882" s="124"/>
      <c r="E882" s="124"/>
      <c r="F882" s="124"/>
      <c r="G882" s="124"/>
      <c r="H882" s="116"/>
    </row>
    <row r="883" spans="1:8" x14ac:dyDescent="0.25">
      <c r="A883" s="123"/>
      <c r="B883" s="130"/>
      <c r="C883" s="116"/>
      <c r="D883" s="124"/>
      <c r="E883" s="124"/>
      <c r="F883" s="124"/>
      <c r="G883" s="124"/>
      <c r="H883" s="116"/>
    </row>
    <row r="884" spans="1:8" x14ac:dyDescent="0.25">
      <c r="A884" s="123"/>
      <c r="B884" s="130"/>
      <c r="C884" s="116"/>
      <c r="D884" s="124"/>
      <c r="E884" s="124"/>
      <c r="F884" s="124"/>
      <c r="G884" s="124"/>
      <c r="H884" s="116"/>
    </row>
    <row r="885" spans="1:8" x14ac:dyDescent="0.25">
      <c r="A885" s="123"/>
      <c r="B885" s="130"/>
      <c r="C885" s="116"/>
      <c r="D885" s="124"/>
      <c r="E885" s="124"/>
      <c r="F885" s="124"/>
      <c r="G885" s="124"/>
      <c r="H885" s="116"/>
    </row>
    <row r="886" spans="1:8" x14ac:dyDescent="0.25">
      <c r="A886" s="123"/>
      <c r="B886" s="130"/>
      <c r="C886" s="116"/>
      <c r="D886" s="124"/>
      <c r="E886" s="124"/>
      <c r="F886" s="124"/>
      <c r="G886" s="124"/>
      <c r="H886" s="116"/>
    </row>
    <row r="887" spans="1:8" x14ac:dyDescent="0.25">
      <c r="A887" s="123"/>
      <c r="B887" s="130"/>
      <c r="C887" s="116"/>
      <c r="D887" s="124"/>
      <c r="E887" s="124"/>
      <c r="F887" s="124"/>
      <c r="G887" s="124"/>
      <c r="H887" s="116"/>
    </row>
    <row r="888" spans="1:8" x14ac:dyDescent="0.25">
      <c r="A888" s="123"/>
      <c r="B888" s="130"/>
      <c r="C888" s="116"/>
      <c r="D888" s="124"/>
      <c r="E888" s="124"/>
      <c r="F888" s="124"/>
      <c r="G888" s="124"/>
      <c r="H888" s="116"/>
    </row>
    <row r="889" spans="1:8" x14ac:dyDescent="0.25">
      <c r="A889" s="123"/>
      <c r="B889" s="130"/>
      <c r="C889" s="116"/>
      <c r="D889" s="124"/>
      <c r="E889" s="124"/>
      <c r="F889" s="124"/>
      <c r="G889" s="124"/>
      <c r="H889" s="116"/>
    </row>
    <row r="890" spans="1:8" x14ac:dyDescent="0.25">
      <c r="A890" s="123"/>
      <c r="B890" s="130"/>
      <c r="C890" s="116"/>
      <c r="D890" s="124"/>
      <c r="E890" s="124"/>
      <c r="F890" s="124"/>
      <c r="G890" s="124"/>
      <c r="H890" s="116"/>
    </row>
    <row r="891" spans="1:8" x14ac:dyDescent="0.25">
      <c r="A891" s="123"/>
      <c r="B891" s="130"/>
      <c r="C891" s="116"/>
      <c r="D891" s="124"/>
      <c r="E891" s="124"/>
      <c r="F891" s="124"/>
      <c r="G891" s="124"/>
      <c r="H891" s="116"/>
    </row>
    <row r="892" spans="1:8" x14ac:dyDescent="0.25">
      <c r="A892" s="123"/>
      <c r="B892" s="130"/>
      <c r="C892" s="116"/>
      <c r="D892" s="124"/>
      <c r="E892" s="124"/>
      <c r="F892" s="124"/>
      <c r="G892" s="124"/>
      <c r="H892" s="116"/>
    </row>
    <row r="893" spans="1:8" x14ac:dyDescent="0.25">
      <c r="A893" s="123"/>
      <c r="B893" s="130"/>
      <c r="C893" s="116"/>
      <c r="D893" s="124"/>
      <c r="E893" s="124"/>
      <c r="F893" s="124"/>
      <c r="G893" s="124"/>
      <c r="H893" s="116"/>
    </row>
    <row r="894" spans="1:8" x14ac:dyDescent="0.25">
      <c r="A894" s="123"/>
      <c r="B894" s="130"/>
      <c r="C894" s="116"/>
      <c r="D894" s="124"/>
      <c r="E894" s="124"/>
      <c r="F894" s="124"/>
      <c r="G894" s="124"/>
      <c r="H894" s="116"/>
    </row>
    <row r="895" spans="1:8" x14ac:dyDescent="0.25">
      <c r="A895" s="123"/>
      <c r="B895" s="130"/>
      <c r="C895" s="116"/>
      <c r="D895" s="124"/>
      <c r="E895" s="124"/>
      <c r="F895" s="124"/>
      <c r="G895" s="124"/>
      <c r="H895" s="116"/>
    </row>
    <row r="896" spans="1:8" x14ac:dyDescent="0.25">
      <c r="A896" s="123"/>
      <c r="B896" s="130"/>
      <c r="C896" s="116"/>
      <c r="D896" s="124"/>
      <c r="E896" s="124"/>
      <c r="F896" s="124"/>
      <c r="G896" s="124"/>
      <c r="H896" s="116"/>
    </row>
    <row r="897" spans="1:8" x14ac:dyDescent="0.25">
      <c r="A897" s="123"/>
      <c r="B897" s="130"/>
      <c r="C897" s="116"/>
      <c r="D897" s="124"/>
      <c r="E897" s="124"/>
      <c r="F897" s="124"/>
      <c r="G897" s="124"/>
      <c r="H897" s="116"/>
    </row>
    <row r="898" spans="1:8" x14ac:dyDescent="0.25">
      <c r="A898" s="123"/>
      <c r="B898" s="130"/>
      <c r="C898" s="116"/>
      <c r="D898" s="124"/>
      <c r="E898" s="124"/>
      <c r="F898" s="124"/>
      <c r="G898" s="124"/>
      <c r="H898" s="116"/>
    </row>
    <row r="899" spans="1:8" x14ac:dyDescent="0.25">
      <c r="A899" s="123"/>
      <c r="B899" s="130"/>
      <c r="C899" s="116"/>
      <c r="D899" s="124"/>
      <c r="E899" s="124"/>
      <c r="F899" s="124"/>
      <c r="G899" s="124"/>
      <c r="H899" s="116"/>
    </row>
    <row r="900" spans="1:8" x14ac:dyDescent="0.25">
      <c r="A900" s="123"/>
      <c r="B900" s="130"/>
      <c r="C900" s="116"/>
      <c r="D900" s="124"/>
      <c r="E900" s="124"/>
      <c r="F900" s="124"/>
      <c r="G900" s="124"/>
      <c r="H900" s="116"/>
    </row>
    <row r="901" spans="1:8" x14ac:dyDescent="0.25">
      <c r="A901" s="123"/>
      <c r="B901" s="130"/>
      <c r="C901" s="116"/>
      <c r="D901" s="124"/>
      <c r="E901" s="124"/>
      <c r="F901" s="124"/>
      <c r="G901" s="124"/>
      <c r="H901" s="116"/>
    </row>
    <row r="902" spans="1:8" x14ac:dyDescent="0.25">
      <c r="A902" s="123"/>
      <c r="B902" s="130"/>
      <c r="C902" s="116"/>
      <c r="D902" s="124"/>
      <c r="E902" s="124"/>
      <c r="F902" s="124"/>
      <c r="G902" s="124"/>
      <c r="H902" s="116"/>
    </row>
    <row r="903" spans="1:8" x14ac:dyDescent="0.25">
      <c r="A903" s="123"/>
      <c r="B903" s="130"/>
      <c r="C903" s="116"/>
      <c r="D903" s="124"/>
      <c r="E903" s="124"/>
      <c r="F903" s="124"/>
      <c r="G903" s="124"/>
      <c r="H903" s="116"/>
    </row>
    <row r="904" spans="1:8" x14ac:dyDescent="0.25">
      <c r="A904" s="123"/>
      <c r="B904" s="130"/>
      <c r="C904" s="116"/>
      <c r="D904" s="124"/>
      <c r="E904" s="124"/>
      <c r="F904" s="124"/>
      <c r="G904" s="124"/>
      <c r="H904" s="116"/>
    </row>
    <row r="905" spans="1:8" x14ac:dyDescent="0.25">
      <c r="A905" s="123"/>
      <c r="B905" s="130"/>
      <c r="C905" s="116"/>
      <c r="D905" s="124"/>
      <c r="E905" s="124"/>
      <c r="F905" s="124"/>
      <c r="G905" s="124"/>
      <c r="H905" s="116"/>
    </row>
    <row r="906" spans="1:8" x14ac:dyDescent="0.25">
      <c r="A906" s="123"/>
      <c r="B906" s="130"/>
      <c r="C906" s="116"/>
      <c r="D906" s="124"/>
      <c r="E906" s="124"/>
      <c r="F906" s="124"/>
      <c r="G906" s="124"/>
      <c r="H906" s="116"/>
    </row>
    <row r="907" spans="1:8" x14ac:dyDescent="0.25">
      <c r="A907" s="123"/>
      <c r="B907" s="130"/>
      <c r="C907" s="116"/>
      <c r="D907" s="124"/>
      <c r="E907" s="124"/>
      <c r="F907" s="124"/>
      <c r="G907" s="124"/>
      <c r="H907" s="116"/>
    </row>
    <row r="908" spans="1:8" x14ac:dyDescent="0.25">
      <c r="A908" s="123"/>
      <c r="B908" s="130"/>
      <c r="C908" s="116"/>
      <c r="D908" s="124"/>
      <c r="E908" s="124"/>
      <c r="F908" s="124"/>
      <c r="G908" s="124"/>
      <c r="H908" s="116"/>
    </row>
    <row r="909" spans="1:8" x14ac:dyDescent="0.25">
      <c r="A909" s="123"/>
      <c r="B909" s="130"/>
      <c r="C909" s="116"/>
      <c r="D909" s="124"/>
      <c r="E909" s="124"/>
      <c r="F909" s="124"/>
      <c r="G909" s="124"/>
      <c r="H909" s="116"/>
    </row>
    <row r="910" spans="1:8" x14ac:dyDescent="0.25">
      <c r="A910" s="123"/>
      <c r="B910" s="130"/>
      <c r="C910" s="116"/>
      <c r="D910" s="124"/>
      <c r="E910" s="124"/>
      <c r="F910" s="124"/>
      <c r="G910" s="124"/>
      <c r="H910" s="116"/>
    </row>
    <row r="911" spans="1:8" x14ac:dyDescent="0.25">
      <c r="A911" s="123"/>
      <c r="B911" s="130"/>
      <c r="C911" s="116"/>
      <c r="D911" s="124"/>
      <c r="E911" s="124"/>
      <c r="F911" s="124"/>
      <c r="G911" s="124"/>
      <c r="H911" s="116"/>
    </row>
    <row r="912" spans="1:8" x14ac:dyDescent="0.25">
      <c r="A912" s="123"/>
      <c r="B912" s="130"/>
      <c r="C912" s="116"/>
      <c r="D912" s="124"/>
      <c r="E912" s="124"/>
      <c r="F912" s="124"/>
      <c r="G912" s="124"/>
      <c r="H912" s="116"/>
    </row>
    <row r="913" spans="1:8" x14ac:dyDescent="0.25">
      <c r="A913" s="123"/>
      <c r="B913" s="130"/>
      <c r="C913" s="116"/>
      <c r="D913" s="124"/>
      <c r="E913" s="124"/>
      <c r="F913" s="124"/>
      <c r="G913" s="124"/>
      <c r="H913" s="116"/>
    </row>
    <row r="914" spans="1:8" x14ac:dyDescent="0.25">
      <c r="A914" s="123"/>
      <c r="B914" s="130"/>
      <c r="C914" s="116"/>
      <c r="D914" s="124"/>
      <c r="E914" s="124"/>
      <c r="F914" s="124"/>
      <c r="G914" s="124"/>
      <c r="H914" s="116"/>
    </row>
    <row r="915" spans="1:8" x14ac:dyDescent="0.25">
      <c r="A915" s="123"/>
      <c r="B915" s="130"/>
      <c r="C915" s="116"/>
      <c r="D915" s="124"/>
      <c r="E915" s="124"/>
      <c r="F915" s="124"/>
      <c r="G915" s="124"/>
      <c r="H915" s="116"/>
    </row>
    <row r="916" spans="1:8" x14ac:dyDescent="0.25">
      <c r="A916" s="123"/>
      <c r="B916" s="130"/>
      <c r="C916" s="116"/>
      <c r="D916" s="124"/>
      <c r="E916" s="124"/>
      <c r="F916" s="124"/>
      <c r="G916" s="124"/>
      <c r="H916" s="116"/>
    </row>
    <row r="917" spans="1:8" x14ac:dyDescent="0.25">
      <c r="A917" s="123"/>
      <c r="B917" s="130"/>
      <c r="C917" s="116"/>
      <c r="D917" s="124"/>
      <c r="E917" s="124"/>
      <c r="F917" s="124"/>
      <c r="G917" s="124"/>
      <c r="H917" s="116"/>
    </row>
    <row r="918" spans="1:8" x14ac:dyDescent="0.25">
      <c r="A918" s="123"/>
      <c r="B918" s="130"/>
      <c r="C918" s="116"/>
      <c r="D918" s="124"/>
      <c r="E918" s="124"/>
      <c r="F918" s="124"/>
      <c r="G918" s="124"/>
      <c r="H918" s="116"/>
    </row>
    <row r="919" spans="1:8" x14ac:dyDescent="0.25">
      <c r="A919" s="123"/>
      <c r="B919" s="130"/>
      <c r="C919" s="116"/>
      <c r="D919" s="124"/>
      <c r="E919" s="124"/>
      <c r="F919" s="124"/>
      <c r="G919" s="124"/>
      <c r="H919" s="116"/>
    </row>
    <row r="920" spans="1:8" x14ac:dyDescent="0.25">
      <c r="A920" s="123"/>
      <c r="B920" s="130"/>
      <c r="C920" s="116"/>
      <c r="D920" s="124"/>
      <c r="E920" s="124"/>
      <c r="F920" s="124"/>
      <c r="G920" s="124"/>
      <c r="H920" s="116"/>
    </row>
    <row r="921" spans="1:8" x14ac:dyDescent="0.25">
      <c r="A921" s="123"/>
      <c r="B921" s="130"/>
      <c r="C921" s="116"/>
      <c r="D921" s="124"/>
      <c r="E921" s="124"/>
      <c r="F921" s="124"/>
      <c r="G921" s="124"/>
      <c r="H921" s="116"/>
    </row>
    <row r="922" spans="1:8" x14ac:dyDescent="0.25">
      <c r="A922" s="123"/>
      <c r="B922" s="130"/>
      <c r="C922" s="116"/>
      <c r="D922" s="124"/>
      <c r="E922" s="124"/>
      <c r="F922" s="124"/>
      <c r="G922" s="124"/>
      <c r="H922" s="116"/>
    </row>
    <row r="923" spans="1:8" x14ac:dyDescent="0.25">
      <c r="A923" s="123"/>
      <c r="B923" s="130"/>
      <c r="C923" s="116"/>
      <c r="D923" s="124"/>
      <c r="E923" s="124"/>
      <c r="F923" s="124"/>
      <c r="G923" s="124"/>
      <c r="H923" s="116"/>
    </row>
    <row r="924" spans="1:8" x14ac:dyDescent="0.25">
      <c r="A924" s="123"/>
      <c r="B924" s="130"/>
      <c r="C924" s="116"/>
      <c r="D924" s="124"/>
      <c r="E924" s="124"/>
      <c r="F924" s="124"/>
      <c r="G924" s="124"/>
      <c r="H924" s="116"/>
    </row>
    <row r="925" spans="1:8" x14ac:dyDescent="0.25">
      <c r="A925" s="123"/>
      <c r="B925" s="130"/>
      <c r="C925" s="116"/>
      <c r="D925" s="124"/>
      <c r="E925" s="124"/>
      <c r="F925" s="124"/>
      <c r="G925" s="124"/>
      <c r="H925" s="116"/>
    </row>
    <row r="926" spans="1:8" x14ac:dyDescent="0.25">
      <c r="A926" s="123"/>
      <c r="B926" s="130"/>
      <c r="C926" s="116"/>
      <c r="D926" s="124"/>
      <c r="E926" s="124"/>
      <c r="F926" s="124"/>
      <c r="G926" s="124"/>
      <c r="H926" s="116"/>
    </row>
    <row r="927" spans="1:8" x14ac:dyDescent="0.25">
      <c r="A927" s="123"/>
      <c r="B927" s="130"/>
      <c r="C927" s="116"/>
      <c r="D927" s="124"/>
      <c r="E927" s="124"/>
      <c r="F927" s="124"/>
      <c r="G927" s="124"/>
      <c r="H927" s="116"/>
    </row>
    <row r="928" spans="1:8" x14ac:dyDescent="0.25">
      <c r="A928" s="123"/>
      <c r="B928" s="130"/>
      <c r="C928" s="116"/>
      <c r="D928" s="124"/>
      <c r="E928" s="124"/>
      <c r="F928" s="124"/>
      <c r="G928" s="124"/>
      <c r="H928" s="116"/>
    </row>
    <row r="929" spans="1:8" x14ac:dyDescent="0.25">
      <c r="A929" s="123"/>
      <c r="B929" s="130"/>
      <c r="C929" s="116"/>
      <c r="D929" s="124"/>
      <c r="E929" s="124"/>
      <c r="F929" s="124"/>
      <c r="G929" s="124"/>
      <c r="H929" s="116"/>
    </row>
    <row r="930" spans="1:8" x14ac:dyDescent="0.25">
      <c r="A930" s="123"/>
      <c r="B930" s="130"/>
      <c r="C930" s="116"/>
      <c r="D930" s="124"/>
      <c r="E930" s="124"/>
      <c r="F930" s="124"/>
      <c r="G930" s="124"/>
      <c r="H930" s="116"/>
    </row>
    <row r="931" spans="1:8" x14ac:dyDescent="0.25">
      <c r="A931" s="123"/>
      <c r="B931" s="130"/>
      <c r="C931" s="116"/>
      <c r="D931" s="124"/>
      <c r="E931" s="124"/>
      <c r="F931" s="124"/>
      <c r="G931" s="124"/>
      <c r="H931" s="116"/>
    </row>
    <row r="932" spans="1:8" x14ac:dyDescent="0.25">
      <c r="A932" s="123"/>
      <c r="B932" s="130"/>
      <c r="C932" s="116"/>
      <c r="D932" s="124"/>
      <c r="E932" s="124"/>
      <c r="F932" s="124"/>
      <c r="G932" s="124"/>
      <c r="H932" s="116"/>
    </row>
    <row r="933" spans="1:8" x14ac:dyDescent="0.25">
      <c r="A933" s="123"/>
      <c r="B933" s="130"/>
      <c r="C933" s="116"/>
      <c r="D933" s="124"/>
      <c r="E933" s="124"/>
      <c r="F933" s="124"/>
      <c r="G933" s="124"/>
      <c r="H933" s="116"/>
    </row>
    <row r="934" spans="1:8" x14ac:dyDescent="0.25">
      <c r="A934" s="123"/>
      <c r="B934" s="130"/>
      <c r="C934" s="116"/>
      <c r="D934" s="124"/>
      <c r="E934" s="124"/>
      <c r="F934" s="124"/>
      <c r="G934" s="124"/>
      <c r="H934" s="116"/>
    </row>
    <row r="935" spans="1:8" x14ac:dyDescent="0.25">
      <c r="A935" s="123"/>
      <c r="B935" s="130"/>
      <c r="C935" s="116"/>
      <c r="D935" s="124"/>
      <c r="E935" s="124"/>
      <c r="F935" s="124"/>
      <c r="G935" s="124"/>
      <c r="H935" s="116"/>
    </row>
    <row r="936" spans="1:8" x14ac:dyDescent="0.25">
      <c r="A936" s="123"/>
      <c r="B936" s="130"/>
      <c r="C936" s="116"/>
      <c r="D936" s="124"/>
      <c r="E936" s="124"/>
      <c r="F936" s="124"/>
      <c r="G936" s="124"/>
      <c r="H936" s="116"/>
    </row>
    <row r="937" spans="1:8" x14ac:dyDescent="0.25">
      <c r="A937" s="123"/>
      <c r="B937" s="130"/>
      <c r="C937" s="116"/>
      <c r="D937" s="124"/>
      <c r="E937" s="124"/>
      <c r="F937" s="124"/>
      <c r="G937" s="124"/>
      <c r="H937" s="116"/>
    </row>
    <row r="938" spans="1:8" x14ac:dyDescent="0.25">
      <c r="A938" s="123"/>
      <c r="B938" s="130"/>
      <c r="C938" s="116"/>
      <c r="D938" s="124"/>
      <c r="E938" s="124"/>
      <c r="F938" s="124"/>
      <c r="G938" s="124"/>
      <c r="H938" s="116"/>
    </row>
    <row r="939" spans="1:8" x14ac:dyDescent="0.25">
      <c r="A939" s="123"/>
      <c r="B939" s="130"/>
      <c r="C939" s="116"/>
      <c r="D939" s="124"/>
      <c r="E939" s="124"/>
      <c r="F939" s="124"/>
      <c r="G939" s="124"/>
      <c r="H939" s="116"/>
    </row>
    <row r="940" spans="1:8" x14ac:dyDescent="0.25">
      <c r="A940" s="123"/>
      <c r="B940" s="130"/>
      <c r="C940" s="116"/>
      <c r="D940" s="124"/>
      <c r="E940" s="124"/>
      <c r="F940" s="124"/>
      <c r="G940" s="124"/>
      <c r="H940" s="116"/>
    </row>
    <row r="941" spans="1:8" x14ac:dyDescent="0.25">
      <c r="A941" s="123"/>
      <c r="B941" s="130"/>
      <c r="C941" s="116"/>
      <c r="D941" s="124"/>
      <c r="E941" s="124"/>
      <c r="F941" s="124"/>
      <c r="G941" s="124"/>
      <c r="H941" s="116"/>
    </row>
    <row r="942" spans="1:8" x14ac:dyDescent="0.25">
      <c r="A942" s="123"/>
      <c r="B942" s="130"/>
      <c r="C942" s="116"/>
      <c r="D942" s="124"/>
      <c r="E942" s="124"/>
      <c r="F942" s="124"/>
      <c r="G942" s="124"/>
      <c r="H942" s="116"/>
    </row>
    <row r="943" spans="1:8" x14ac:dyDescent="0.25">
      <c r="A943" s="123"/>
      <c r="B943" s="130"/>
      <c r="C943" s="116"/>
      <c r="D943" s="124"/>
      <c r="E943" s="124"/>
      <c r="F943" s="124"/>
      <c r="G943" s="124"/>
      <c r="H943" s="116"/>
    </row>
    <row r="944" spans="1:8" x14ac:dyDescent="0.25">
      <c r="A944" s="123"/>
      <c r="B944" s="130"/>
      <c r="C944" s="116"/>
      <c r="D944" s="124"/>
      <c r="E944" s="124"/>
      <c r="F944" s="124"/>
      <c r="G944" s="124"/>
      <c r="H944" s="116"/>
    </row>
    <row r="945" spans="1:8" x14ac:dyDescent="0.25">
      <c r="A945" s="123"/>
      <c r="B945" s="130"/>
      <c r="C945" s="116"/>
      <c r="D945" s="124"/>
      <c r="E945" s="124"/>
      <c r="F945" s="124"/>
      <c r="G945" s="124"/>
      <c r="H945" s="116"/>
    </row>
    <row r="946" spans="1:8" x14ac:dyDescent="0.25">
      <c r="A946" s="123"/>
      <c r="B946" s="130"/>
      <c r="C946" s="116"/>
      <c r="D946" s="124"/>
      <c r="E946" s="124"/>
      <c r="F946" s="124"/>
      <c r="G946" s="124"/>
      <c r="H946" s="116"/>
    </row>
    <row r="947" spans="1:8" x14ac:dyDescent="0.25">
      <c r="A947" s="123"/>
      <c r="B947" s="130"/>
      <c r="C947" s="116"/>
      <c r="D947" s="124"/>
      <c r="E947" s="124"/>
      <c r="F947" s="124"/>
      <c r="G947" s="124"/>
      <c r="H947" s="116"/>
    </row>
    <row r="948" spans="1:8" x14ac:dyDescent="0.25">
      <c r="A948" s="123"/>
      <c r="B948" s="130"/>
      <c r="C948" s="116"/>
      <c r="D948" s="124"/>
      <c r="E948" s="124"/>
      <c r="F948" s="124"/>
      <c r="G948" s="124"/>
      <c r="H948" s="116"/>
    </row>
    <row r="949" spans="1:8" x14ac:dyDescent="0.25">
      <c r="A949" s="123"/>
      <c r="B949" s="130"/>
      <c r="C949" s="116"/>
      <c r="D949" s="124"/>
      <c r="E949" s="124"/>
      <c r="F949" s="124"/>
      <c r="G949" s="124"/>
      <c r="H949" s="116"/>
    </row>
  </sheetData>
  <sheetProtection algorithmName="SHA-512" hashValue="wUCSRhWqdCpEiuEPWX4fZhQNjuuHrNLf6MKZ1KWZGBIW+E5fOaE0JxNt/VN6wUTmJG0jPytUGWM2KlSqhs2AcQ==" saltValue="dZiUW/VzCQZ0/oxLGb2vew==" spinCount="100000" sheet="1" objects="1" scenarios="1" formatCells="0" formatColumns="0" formatRows="0" autoFilter="0" pivotTables="0"/>
  <autoFilter ref="A2:L54"/>
  <mergeCells count="4">
    <mergeCell ref="A57:H58"/>
    <mergeCell ref="I1:L1"/>
    <mergeCell ref="A1:B1"/>
    <mergeCell ref="D1:G1"/>
  </mergeCells>
  <conditionalFormatting sqref="C490:H530 C55:C56 H55:H56">
    <cfRule type="cellIs" dxfId="20" priority="64" operator="notEqual">
      <formula>"#REF!"</formula>
    </cfRule>
  </conditionalFormatting>
  <conditionalFormatting sqref="A1:A4 A59:A1048576 A55:A57 B3:B56">
    <cfRule type="cellIs" dxfId="19" priority="62" operator="equal">
      <formula>"общий итог"</formula>
    </cfRule>
  </conditionalFormatting>
  <conditionalFormatting sqref="C3 B1:H2 H3 B59:H1048576 C55:L56 I3:L1048576">
    <cfRule type="cellIs" dxfId="18" priority="61" operator="equal">
      <formula>"Общий итог"</formula>
    </cfRule>
  </conditionalFormatting>
  <conditionalFormatting sqref="C4:C42 H4:H42">
    <cfRule type="cellIs" dxfId="17" priority="59" operator="equal">
      <formula>"Общий итог"</formula>
    </cfRule>
  </conditionalFormatting>
  <conditionalFormatting sqref="C43:C54 H43:H54">
    <cfRule type="cellIs" dxfId="16" priority="57" operator="equal">
      <formula>"Общий итог"</formula>
    </cfRule>
  </conditionalFormatting>
  <conditionalFormatting sqref="I1:L2">
    <cfRule type="cellIs" dxfId="15" priority="31" operator="equal">
      <formula>"Общий итог"</formula>
    </cfRule>
  </conditionalFormatting>
  <conditionalFormatting sqref="D3:G54">
    <cfRule type="cellIs" dxfId="14" priority="29" operator="equal">
      <formula>"Общий итог"</formula>
    </cfRule>
  </conditionalFormatting>
  <conditionalFormatting sqref="J3:L54">
    <cfRule type="cellIs" dxfId="13" priority="6" operator="equal">
      <formula>"Общий итог"</formula>
    </cfRule>
  </conditionalFormatting>
  <conditionalFormatting sqref="I4">
    <cfRule type="cellIs" dxfId="12" priority="15" operator="equal">
      <formula>"Общий итог"</formula>
    </cfRule>
  </conditionalFormatting>
  <conditionalFormatting sqref="J4">
    <cfRule type="cellIs" dxfId="11" priority="14" operator="equal">
      <formula>"Общий итог"</formula>
    </cfRule>
  </conditionalFormatting>
  <conditionalFormatting sqref="K4">
    <cfRule type="cellIs" dxfId="10" priority="13" operator="equal">
      <formula>"Общий итог"</formula>
    </cfRule>
  </conditionalFormatting>
  <conditionalFormatting sqref="L4">
    <cfRule type="cellIs" dxfId="9" priority="12" operator="equal">
      <formula>"Общий итог"</formula>
    </cfRule>
  </conditionalFormatting>
  <conditionalFormatting sqref="I5">
    <cfRule type="cellIs" dxfId="8" priority="11" operator="equal">
      <formula>"Общий итог"</formula>
    </cfRule>
  </conditionalFormatting>
  <conditionalFormatting sqref="J5">
    <cfRule type="cellIs" dxfId="7" priority="10" operator="equal">
      <formula>"Общий итог"</formula>
    </cfRule>
  </conditionalFormatting>
  <conditionalFormatting sqref="K5">
    <cfRule type="cellIs" dxfId="6" priority="9" operator="equal">
      <formula>"Общий итог"</formula>
    </cfRule>
  </conditionalFormatting>
  <conditionalFormatting sqref="L5">
    <cfRule type="cellIs" dxfId="5" priority="8" operator="equal">
      <formula>"Общий итог"</formula>
    </cfRule>
  </conditionalFormatting>
  <conditionalFormatting sqref="A5:A54">
    <cfRule type="cellIs" dxfId="4" priority="3" operator="equal">
      <formula>"общий итог"</formula>
    </cfRule>
  </conditionalFormatting>
  <pageMargins left="0.23622047244094499" right="0.23622047244094499" top="0.74803149606299202" bottom="0.74803149606299202" header="0.31496062992126" footer="0.31496062992126"/>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0"/>
    <pageSetUpPr fitToPage="1"/>
  </sheetPr>
  <dimension ref="A1:F20"/>
  <sheetViews>
    <sheetView view="pageBreakPreview" zoomScale="60" zoomScaleNormal="85" workbookViewId="0">
      <selection activeCell="B5" sqref="B5:F5"/>
    </sheetView>
  </sheetViews>
  <sheetFormatPr defaultColWidth="8.88671875" defaultRowHeight="15" x14ac:dyDescent="0.25"/>
  <cols>
    <col min="1" max="1" width="72.88671875" style="87" bestFit="1" customWidth="1"/>
    <col min="2" max="6" width="18" style="88" customWidth="1"/>
    <col min="7" max="16384" width="8.88671875" style="86"/>
  </cols>
  <sheetData>
    <row r="1" spans="1:6" ht="27" customHeight="1" x14ac:dyDescent="0.3">
      <c r="A1" s="266" t="s">
        <v>155</v>
      </c>
      <c r="B1" s="266"/>
      <c r="C1" s="266"/>
      <c r="D1" s="266"/>
      <c r="E1" s="266"/>
      <c r="F1" s="266"/>
    </row>
    <row r="2" spans="1:6" ht="15.6" x14ac:dyDescent="0.3">
      <c r="A2" s="201">
        <f>Settings!B2</f>
        <v>0</v>
      </c>
      <c r="B2" s="86"/>
      <c r="C2" s="86"/>
      <c r="D2" s="86"/>
      <c r="E2" s="86"/>
      <c r="F2" s="86"/>
    </row>
    <row r="3" spans="1:6" ht="15.6" thickBot="1" x14ac:dyDescent="0.3"/>
    <row r="4" spans="1:6" s="89" customFormat="1" ht="49.5" customHeight="1" thickBot="1" x14ac:dyDescent="0.35">
      <c r="A4" s="280" t="s">
        <v>138</v>
      </c>
      <c r="B4" s="277" t="s">
        <v>139</v>
      </c>
      <c r="C4" s="278"/>
      <c r="D4" s="278"/>
      <c r="E4" s="278"/>
      <c r="F4" s="279"/>
    </row>
    <row r="5" spans="1:6" s="93" customFormat="1" ht="72.75" customHeight="1" x14ac:dyDescent="0.3">
      <c r="A5" s="281"/>
      <c r="B5" s="90" t="s">
        <v>172</v>
      </c>
      <c r="C5" s="91" t="s">
        <v>173</v>
      </c>
      <c r="D5" s="91" t="s">
        <v>174</v>
      </c>
      <c r="E5" s="91" t="s">
        <v>175</v>
      </c>
      <c r="F5" s="92" t="s">
        <v>184</v>
      </c>
    </row>
    <row r="6" spans="1:6" x14ac:dyDescent="0.25">
      <c r="A6" s="94" t="s">
        <v>90</v>
      </c>
      <c r="B6" s="95">
        <f>SUMIFS('Annex 3.1. Detailed budget'!AB$7:AB$106,'Annex 3.1. Detailed budget'!$H$7:$H$106,$A6)</f>
        <v>0</v>
      </c>
      <c r="C6" s="96">
        <f>SUMIFS('Annex 3.1. Detailed budget'!AC$7:AC$106,'Annex 3.1. Detailed budget'!$H$7:$H$106,$A6)</f>
        <v>0</v>
      </c>
      <c r="D6" s="96">
        <f>SUMIFS('Annex 3.1. Detailed budget'!AD$7:AD$106,'Annex 3.1. Detailed budget'!$H$7:$H$106,$A6)</f>
        <v>0</v>
      </c>
      <c r="E6" s="96">
        <f>SUMIFS('Annex 3.1. Detailed budget'!AE$7:AE$106,'Annex 3.1. Detailed budget'!$H$7:$H$106,$A6)</f>
        <v>0</v>
      </c>
      <c r="F6" s="97">
        <f>B6+C6+D6+E6</f>
        <v>0</v>
      </c>
    </row>
    <row r="7" spans="1:6" x14ac:dyDescent="0.25">
      <c r="A7" s="94" t="s">
        <v>91</v>
      </c>
      <c r="B7" s="95">
        <f>SUMIFS('Annex 3.1. Detailed budget'!AB$7:AB$106,'Annex 3.1. Detailed budget'!$H$7:$H$106,$A7)</f>
        <v>0</v>
      </c>
      <c r="C7" s="96">
        <f>SUMIFS('Annex 3.1. Detailed budget'!AC$7:AC$106,'Annex 3.1. Detailed budget'!$H$7:$H$106,$A7)</f>
        <v>0</v>
      </c>
      <c r="D7" s="96">
        <f>SUMIFS('Annex 3.1. Detailed budget'!AD$7:AD$106,'Annex 3.1. Detailed budget'!$H$7:$H$106,$A7)</f>
        <v>0</v>
      </c>
      <c r="E7" s="96">
        <f>SUMIFS('Annex 3.1. Detailed budget'!AE$7:AE$106,'Annex 3.1. Detailed budget'!$H$7:$H$106,$A7)</f>
        <v>0</v>
      </c>
      <c r="F7" s="97">
        <f t="shared" ref="F7:F17" si="0">B7+C7+D7+E7</f>
        <v>0</v>
      </c>
    </row>
    <row r="8" spans="1:6" x14ac:dyDescent="0.25">
      <c r="A8" s="94" t="s">
        <v>92</v>
      </c>
      <c r="B8" s="95">
        <f>SUMIFS('Annex 3.1. Detailed budget'!AB$7:AB$106,'Annex 3.1. Detailed budget'!$H$7:$H$106,$A8)</f>
        <v>0</v>
      </c>
      <c r="C8" s="96">
        <f>SUMIFS('Annex 3.1. Detailed budget'!AC$7:AC$106,'Annex 3.1. Detailed budget'!$H$7:$H$106,$A8)</f>
        <v>0</v>
      </c>
      <c r="D8" s="96">
        <f>SUMIFS('Annex 3.1. Detailed budget'!AD$7:AD$106,'Annex 3.1. Detailed budget'!$H$7:$H$106,$A8)</f>
        <v>0</v>
      </c>
      <c r="E8" s="96">
        <f>SUMIFS('Annex 3.1. Detailed budget'!AE$7:AE$106,'Annex 3.1. Detailed budget'!$H$7:$H$106,$A8)</f>
        <v>0</v>
      </c>
      <c r="F8" s="97">
        <f t="shared" si="0"/>
        <v>0</v>
      </c>
    </row>
    <row r="9" spans="1:6" x14ac:dyDescent="0.25">
      <c r="A9" s="94" t="s">
        <v>119</v>
      </c>
      <c r="B9" s="95">
        <f>SUMIFS('Annex 3.1. Detailed budget'!AB$7:AB$106,'Annex 3.1. Detailed budget'!$H$7:$H$106,$A9)</f>
        <v>0</v>
      </c>
      <c r="C9" s="96">
        <f>SUMIFS('Annex 3.1. Detailed budget'!AC$7:AC$106,'Annex 3.1. Detailed budget'!$H$7:$H$106,$A9)</f>
        <v>0</v>
      </c>
      <c r="D9" s="96">
        <f>SUMIFS('Annex 3.1. Detailed budget'!AD$7:AD$106,'Annex 3.1. Detailed budget'!$H$7:$H$106,$A9)</f>
        <v>0</v>
      </c>
      <c r="E9" s="96">
        <f>SUMIFS('Annex 3.1. Detailed budget'!AE$7:AE$106,'Annex 3.1. Detailed budget'!$H$7:$H$106,$A9)</f>
        <v>0</v>
      </c>
      <c r="F9" s="97">
        <f t="shared" si="0"/>
        <v>0</v>
      </c>
    </row>
    <row r="10" spans="1:6" x14ac:dyDescent="0.25">
      <c r="A10" s="94" t="s">
        <v>93</v>
      </c>
      <c r="B10" s="95">
        <f>SUMIFS('Annex 3.1. Detailed budget'!AB$7:AB$106,'Annex 3.1. Detailed budget'!$H$7:$H$106,$A10)</f>
        <v>0</v>
      </c>
      <c r="C10" s="96">
        <f>SUMIFS('Annex 3.1. Detailed budget'!AC$7:AC$106,'Annex 3.1. Detailed budget'!$H$7:$H$106,$A10)</f>
        <v>0</v>
      </c>
      <c r="D10" s="96">
        <f>SUMIFS('Annex 3.1. Detailed budget'!AD$7:AD$106,'Annex 3.1. Detailed budget'!$H$7:$H$106,$A10)</f>
        <v>0</v>
      </c>
      <c r="E10" s="96">
        <f>SUMIFS('Annex 3.1. Detailed budget'!AE$7:AE$106,'Annex 3.1. Detailed budget'!$H$7:$H$106,$A10)</f>
        <v>0</v>
      </c>
      <c r="F10" s="97">
        <f t="shared" si="0"/>
        <v>0</v>
      </c>
    </row>
    <row r="11" spans="1:6" x14ac:dyDescent="0.25">
      <c r="A11" s="94" t="s">
        <v>94</v>
      </c>
      <c r="B11" s="95">
        <f>SUMIFS('Annex 3.1. Detailed budget'!AB$7:AB$106,'Annex 3.1. Detailed budget'!$H$7:$H$106,$A11)</f>
        <v>0</v>
      </c>
      <c r="C11" s="96">
        <f>SUMIFS('Annex 3.1. Detailed budget'!AC$7:AC$106,'Annex 3.1. Detailed budget'!$H$7:$H$106,$A11)</f>
        <v>0</v>
      </c>
      <c r="D11" s="96">
        <f>SUMIFS('Annex 3.1. Detailed budget'!AD$7:AD$106,'Annex 3.1. Detailed budget'!$H$7:$H$106,$A11)</f>
        <v>0</v>
      </c>
      <c r="E11" s="96">
        <f>SUMIFS('Annex 3.1. Detailed budget'!AE$7:AE$106,'Annex 3.1. Detailed budget'!$H$7:$H$106,$A11)</f>
        <v>0</v>
      </c>
      <c r="F11" s="97">
        <f t="shared" si="0"/>
        <v>0</v>
      </c>
    </row>
    <row r="12" spans="1:6" x14ac:dyDescent="0.25">
      <c r="A12" s="94" t="s">
        <v>95</v>
      </c>
      <c r="B12" s="95">
        <f>SUMIFS('Annex 3.1. Detailed budget'!AB$7:AB$106,'Annex 3.1. Detailed budget'!$H$7:$H$106,$A12)</f>
        <v>0</v>
      </c>
      <c r="C12" s="96">
        <f>SUMIFS('Annex 3.1. Detailed budget'!AC$7:AC$106,'Annex 3.1. Detailed budget'!$H$7:$H$106,$A12)</f>
        <v>0</v>
      </c>
      <c r="D12" s="96">
        <f>SUMIFS('Annex 3.1. Detailed budget'!AD$7:AD$106,'Annex 3.1. Detailed budget'!$H$7:$H$106,$A12)</f>
        <v>0</v>
      </c>
      <c r="E12" s="96">
        <f>SUMIFS('Annex 3.1. Detailed budget'!AE$7:AE$106,'Annex 3.1. Detailed budget'!$H$7:$H$106,$A12)</f>
        <v>0</v>
      </c>
      <c r="F12" s="97">
        <f t="shared" si="0"/>
        <v>0</v>
      </c>
    </row>
    <row r="13" spans="1:6" x14ac:dyDescent="0.25">
      <c r="A13" s="94" t="s">
        <v>96</v>
      </c>
      <c r="B13" s="95">
        <f>SUMIFS('Annex 3.1. Detailed budget'!AB$7:AB$106,'Annex 3.1. Detailed budget'!$H$7:$H$106,$A13)</f>
        <v>0</v>
      </c>
      <c r="C13" s="96">
        <f>SUMIFS('Annex 3.1. Detailed budget'!AC$7:AC$106,'Annex 3.1. Detailed budget'!$H$7:$H$106,$A13)</f>
        <v>0</v>
      </c>
      <c r="D13" s="96">
        <f>SUMIFS('Annex 3.1. Detailed budget'!AD$7:AD$106,'Annex 3.1. Detailed budget'!$H$7:$H$106,$A13)</f>
        <v>0</v>
      </c>
      <c r="E13" s="96">
        <f>SUMIFS('Annex 3.1. Detailed budget'!AE$7:AE$106,'Annex 3.1. Detailed budget'!$H$7:$H$106,$A13)</f>
        <v>0</v>
      </c>
      <c r="F13" s="97">
        <f t="shared" si="0"/>
        <v>0</v>
      </c>
    </row>
    <row r="14" spans="1:6" x14ac:dyDescent="0.25">
      <c r="A14" s="94" t="s">
        <v>97</v>
      </c>
      <c r="B14" s="95">
        <f>SUMIFS('Annex 3.1. Detailed budget'!AB$7:AB$106,'Annex 3.1. Detailed budget'!$H$7:$H$106,$A14)</f>
        <v>0</v>
      </c>
      <c r="C14" s="96">
        <f>SUMIFS('Annex 3.1. Detailed budget'!AC$7:AC$106,'Annex 3.1. Detailed budget'!$H$7:$H$106,$A14)</f>
        <v>0</v>
      </c>
      <c r="D14" s="96">
        <f>SUMIFS('Annex 3.1. Detailed budget'!AD$7:AD$106,'Annex 3.1. Detailed budget'!$H$7:$H$106,$A14)</f>
        <v>0</v>
      </c>
      <c r="E14" s="96">
        <f>SUMIFS('Annex 3.1. Detailed budget'!AE$7:AE$106,'Annex 3.1. Detailed budget'!$H$7:$H$106,$A14)</f>
        <v>0</v>
      </c>
      <c r="F14" s="97">
        <f t="shared" si="0"/>
        <v>0</v>
      </c>
    </row>
    <row r="15" spans="1:6" x14ac:dyDescent="0.25">
      <c r="A15" s="94" t="s">
        <v>98</v>
      </c>
      <c r="B15" s="95">
        <f>SUMIFS('Annex 3.1. Detailed budget'!AB$7:AB$106,'Annex 3.1. Detailed budget'!$H$7:$H$106,$A15)</f>
        <v>0</v>
      </c>
      <c r="C15" s="96">
        <f>SUMIFS('Annex 3.1. Detailed budget'!AC$7:AC$106,'Annex 3.1. Detailed budget'!$H$7:$H$106,$A15)</f>
        <v>0</v>
      </c>
      <c r="D15" s="96">
        <f>SUMIFS('Annex 3.1. Detailed budget'!AD$7:AD$106,'Annex 3.1. Detailed budget'!$H$7:$H$106,$A15)</f>
        <v>0</v>
      </c>
      <c r="E15" s="96">
        <f>SUMIFS('Annex 3.1. Detailed budget'!AE$7:AE$106,'Annex 3.1. Detailed budget'!$H$7:$H$106,$A15)</f>
        <v>0</v>
      </c>
      <c r="F15" s="97">
        <f t="shared" si="0"/>
        <v>0</v>
      </c>
    </row>
    <row r="16" spans="1:6" x14ac:dyDescent="0.25">
      <c r="A16" s="94" t="s">
        <v>99</v>
      </c>
      <c r="B16" s="95">
        <f>SUMIFS('Annex 3.1. Detailed budget'!AB$7:AB$106,'Annex 3.1. Detailed budget'!$H$7:$H$106,$A16)</f>
        <v>0</v>
      </c>
      <c r="C16" s="96">
        <f>SUMIFS('Annex 3.1. Detailed budget'!AC$7:AC$106,'Annex 3.1. Detailed budget'!$H$7:$H$106,$A16)</f>
        <v>0</v>
      </c>
      <c r="D16" s="96">
        <f>SUMIFS('Annex 3.1. Detailed budget'!AD$7:AD$106,'Annex 3.1. Detailed budget'!$H$7:$H$106,$A16)</f>
        <v>0</v>
      </c>
      <c r="E16" s="96">
        <f>SUMIFS('Annex 3.1. Detailed budget'!AE$7:AE$106,'Annex 3.1. Detailed budget'!$H$7:$H$106,$A16)</f>
        <v>0</v>
      </c>
      <c r="F16" s="97">
        <f t="shared" si="0"/>
        <v>0</v>
      </c>
    </row>
    <row r="17" spans="1:6" ht="15.6" thickBot="1" x14ac:dyDescent="0.3">
      <c r="A17" s="94" t="s">
        <v>100</v>
      </c>
      <c r="B17" s="95">
        <f>SUMIFS('Annex 3.1. Detailed budget'!AB$7:AB$106,'Annex 3.1. Detailed budget'!$H$7:$H$106,$A17)</f>
        <v>0</v>
      </c>
      <c r="C17" s="96">
        <f>SUMIFS('Annex 3.1. Detailed budget'!AC$7:AC$106,'Annex 3.1. Detailed budget'!$H$7:$H$106,$A17)</f>
        <v>0</v>
      </c>
      <c r="D17" s="96">
        <f>SUMIFS('Annex 3.1. Detailed budget'!AD$7:AD$106,'Annex 3.1. Detailed budget'!$H$7:$H$106,$A17)</f>
        <v>0</v>
      </c>
      <c r="E17" s="96">
        <f>SUMIFS('Annex 3.1. Detailed budget'!AE$7:AE$106,'Annex 3.1. Detailed budget'!$H$7:$H$106,$A17)</f>
        <v>0</v>
      </c>
      <c r="F17" s="97">
        <f t="shared" si="0"/>
        <v>0</v>
      </c>
    </row>
    <row r="18" spans="1:6" s="89" customFormat="1" ht="16.2" thickBot="1" x14ac:dyDescent="0.35">
      <c r="A18" s="98" t="s">
        <v>137</v>
      </c>
      <c r="B18" s="99">
        <f>SUM(B6:B17)</f>
        <v>0</v>
      </c>
      <c r="C18" s="99">
        <f>SUM(C6:C17)</f>
        <v>0</v>
      </c>
      <c r="D18" s="99">
        <f>SUM(D6:D17)</f>
        <v>0</v>
      </c>
      <c r="E18" s="99">
        <f>SUM(E6:E17)</f>
        <v>0</v>
      </c>
      <c r="F18" s="99">
        <f>SUM(F6:F17)</f>
        <v>0</v>
      </c>
    </row>
    <row r="19" spans="1:6" x14ac:dyDescent="0.25">
      <c r="B19" s="100"/>
      <c r="C19" s="100"/>
      <c r="D19" s="100"/>
      <c r="E19" s="100"/>
      <c r="F19" s="100"/>
    </row>
    <row r="20" spans="1:6" x14ac:dyDescent="0.25">
      <c r="F20" s="100"/>
    </row>
  </sheetData>
  <sheetProtection algorithmName="SHA-512" hashValue="1yJ+n4UAkcZd8m/kQgpWD9lAJ7+oW7HNIyUY1/VuNGcndVxhlUbaZhFakQh3YgoB65eT2Xp/agbiBhvPTWJLlg==" saltValue="aeuZbZy0lMo7tQNWeavRLw==" spinCount="100000" sheet="1" objects="1" scenarios="1"/>
  <mergeCells count="3">
    <mergeCell ref="B4:F4"/>
    <mergeCell ref="A4:A5"/>
    <mergeCell ref="A1:F1"/>
  </mergeCells>
  <conditionalFormatting sqref="A1">
    <cfRule type="cellIs" dxfId="3" priority="1" operator="equal">
      <formula>"Загалом:"</formula>
    </cfRule>
    <cfRule type="cellIs" dxfId="2" priority="2" operator="equal">
      <formula>"Мережа Загалом:"</formula>
    </cfRule>
    <cfRule type="cellIs" dxfId="1" priority="3" operator="equal">
      <formula>"Альянс Загалом:"</formula>
    </cfRule>
    <cfRule type="cellIs" dxfId="0" priority="4" operator="equal">
      <formula>0</formula>
    </cfRule>
  </conditionalFormatting>
  <pageMargins left="0.70866141732283505" right="0.70866141732283505" top="0.74803149606299202" bottom="0.74803149606299202" header="0.31496062992126" footer="0.31496062992126"/>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7</vt:i4>
      </vt:variant>
    </vt:vector>
  </HeadingPairs>
  <TitlesOfParts>
    <vt:vector size="17" baseType="lpstr">
      <vt:lpstr>Cost group</vt:lpstr>
      <vt:lpstr>Module</vt:lpstr>
      <vt:lpstr>Settings</vt:lpstr>
      <vt:lpstr>Annex 3.1. Detailed budget</vt:lpstr>
      <vt:lpstr>Форма договору</vt:lpstr>
      <vt:lpstr>Annex 1.1. Project staff</vt:lpstr>
      <vt:lpstr>Annex 3. Project budget (total)</vt:lpstr>
      <vt:lpstr>Annex 2. Project Action plan</vt:lpstr>
      <vt:lpstr>Annex 3.2. Transfer</vt:lpstr>
      <vt:lpstr>Сводная для рабочего плана</vt:lpstr>
      <vt:lpstr>Module</vt:lpstr>
      <vt:lpstr>'Annex 1.1. Project staff'!Область_друку</vt:lpstr>
      <vt:lpstr>'Annex 2. Project Action plan'!Область_друку</vt:lpstr>
      <vt:lpstr>'Annex 3. Project budget (total)'!Область_друку</vt:lpstr>
      <vt:lpstr>'Annex 3.1. Detailed budget'!Область_друку</vt:lpstr>
      <vt:lpstr>'Annex 3.2. Transfer'!Область_друку</vt:lpstr>
      <vt:lpstr>'Форма договору'!Область_друку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Кудла Світлана</dc:creator>
  <cp:lastModifiedBy>Дзвонковська Олена</cp:lastModifiedBy>
  <cp:lastPrinted>2019-01-21T12:02:55Z</cp:lastPrinted>
  <dcterms:created xsi:type="dcterms:W3CDTF">2013-10-06T15:17:59Z</dcterms:created>
  <dcterms:modified xsi:type="dcterms:W3CDTF">2022-01-20T11:57:54Z</dcterms:modified>
</cp:coreProperties>
</file>